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ifanie\Documents\"/>
    </mc:Choice>
  </mc:AlternateContent>
  <bookViews>
    <workbookView xWindow="0" yWindow="105" windowWidth="15120" windowHeight="7245" activeTab="2"/>
  </bookViews>
  <sheets>
    <sheet name="Random Battles" sheetId="1" r:id="rId1"/>
    <sheet name="Paths" sheetId="2" state="hidden" r:id="rId2"/>
    <sheet name="Release" sheetId="3" r:id="rId3"/>
    <sheet name="Researching" sheetId="4" state="hidden" r:id="rId4"/>
    <sheet name="Sheet1" sheetId="5" state="hidden" r:id="rId5"/>
  </sheets>
  <calcPr calcId="152511"/>
</workbook>
</file>

<file path=xl/calcChain.xml><?xml version="1.0" encoding="utf-8"?>
<calcChain xmlns="http://schemas.openxmlformats.org/spreadsheetml/2006/main">
  <c r="B11" i="3" l="1"/>
  <c r="B4" i="3"/>
  <c r="A34" i="5" l="1"/>
  <c r="A33" i="5"/>
  <c r="A32" i="5"/>
  <c r="A31" i="5"/>
  <c r="A30" i="5"/>
  <c r="A29" i="5"/>
  <c r="A28" i="5"/>
  <c r="A27" i="5"/>
  <c r="A26" i="5"/>
  <c r="A25" i="5"/>
  <c r="A6" i="5"/>
  <c r="A7" i="5" s="1"/>
  <c r="A8" i="5" s="1"/>
  <c r="A9" i="5" s="1"/>
  <c r="A10" i="5" s="1"/>
  <c r="A11" i="5" s="1"/>
  <c r="A12" i="5" s="1"/>
  <c r="A13" i="5" s="1"/>
  <c r="A14" i="5" s="1"/>
  <c r="B11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9" i="4"/>
  <c r="B2" i="4"/>
  <c r="B7" i="4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F60" i="1"/>
  <c r="BB71" i="1"/>
  <c r="BA71" i="1"/>
  <c r="AZ71" i="1"/>
  <c r="AY71" i="1"/>
  <c r="AX71" i="1"/>
  <c r="AW71" i="1"/>
  <c r="AV71" i="1"/>
  <c r="AU71" i="1"/>
  <c r="AH71" i="1"/>
  <c r="AG71" i="1"/>
  <c r="BF71" i="1" s="1"/>
  <c r="BB70" i="1"/>
  <c r="BA70" i="1"/>
  <c r="AZ70" i="1"/>
  <c r="AY70" i="1"/>
  <c r="AX70" i="1"/>
  <c r="AW70" i="1"/>
  <c r="AV70" i="1"/>
  <c r="AU70" i="1"/>
  <c r="AH70" i="1"/>
  <c r="AG70" i="1"/>
  <c r="BF70" i="1" s="1"/>
  <c r="BB69" i="1"/>
  <c r="BA69" i="1"/>
  <c r="AZ69" i="1"/>
  <c r="AY69" i="1"/>
  <c r="AX69" i="1"/>
  <c r="AW69" i="1"/>
  <c r="AV69" i="1"/>
  <c r="AU69" i="1"/>
  <c r="AH69" i="1"/>
  <c r="AG69" i="1"/>
  <c r="BF69" i="1" s="1"/>
  <c r="BB68" i="1"/>
  <c r="BA68" i="1"/>
  <c r="AZ68" i="1"/>
  <c r="AY68" i="1"/>
  <c r="AX68" i="1"/>
  <c r="AW68" i="1"/>
  <c r="AV68" i="1"/>
  <c r="AU68" i="1"/>
  <c r="AH68" i="1"/>
  <c r="AG68" i="1"/>
  <c r="BF68" i="1" s="1"/>
  <c r="BB67" i="1"/>
  <c r="BA67" i="1"/>
  <c r="AZ67" i="1"/>
  <c r="AY67" i="1"/>
  <c r="AX67" i="1"/>
  <c r="AW67" i="1"/>
  <c r="AV67" i="1"/>
  <c r="AU67" i="1"/>
  <c r="AH67" i="1"/>
  <c r="AG67" i="1"/>
  <c r="BF67" i="1" s="1"/>
  <c r="BB66" i="1"/>
  <c r="BA66" i="1"/>
  <c r="AZ66" i="1"/>
  <c r="AY66" i="1"/>
  <c r="AX66" i="1"/>
  <c r="AW66" i="1"/>
  <c r="AV66" i="1"/>
  <c r="AU66" i="1"/>
  <c r="AH66" i="1"/>
  <c r="AG66" i="1"/>
  <c r="BF66" i="1" s="1"/>
  <c r="BB65" i="1"/>
  <c r="BA65" i="1"/>
  <c r="AZ65" i="1"/>
  <c r="AY65" i="1"/>
  <c r="AX65" i="1"/>
  <c r="AW65" i="1"/>
  <c r="AV65" i="1"/>
  <c r="AU65" i="1"/>
  <c r="AH65" i="1"/>
  <c r="AG65" i="1"/>
  <c r="BF65" i="1" s="1"/>
  <c r="BB64" i="1"/>
  <c r="BA64" i="1"/>
  <c r="AZ64" i="1"/>
  <c r="AY64" i="1"/>
  <c r="AX64" i="1"/>
  <c r="AW64" i="1"/>
  <c r="AV64" i="1"/>
  <c r="AU64" i="1"/>
  <c r="AH64" i="1"/>
  <c r="AG64" i="1"/>
  <c r="BF64" i="1" s="1"/>
  <c r="BB63" i="1"/>
  <c r="BA63" i="1"/>
  <c r="AZ63" i="1"/>
  <c r="AY63" i="1"/>
  <c r="AX63" i="1"/>
  <c r="AW63" i="1"/>
  <c r="AV63" i="1"/>
  <c r="AU63" i="1"/>
  <c r="AH63" i="1"/>
  <c r="AG63" i="1"/>
  <c r="BF63" i="1" s="1"/>
  <c r="BB62" i="1"/>
  <c r="BA62" i="1"/>
  <c r="AZ62" i="1"/>
  <c r="AY62" i="1"/>
  <c r="AX62" i="1"/>
  <c r="AW62" i="1"/>
  <c r="AV62" i="1"/>
  <c r="AU62" i="1"/>
  <c r="AH62" i="1"/>
  <c r="AG62" i="1"/>
  <c r="BF62" i="1" s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BF59" i="1" s="1"/>
  <c r="BG59" i="1" s="1"/>
  <c r="BH59" i="1" s="1"/>
  <c r="BI59" i="1" s="1"/>
  <c r="BJ59" i="1" s="1"/>
  <c r="BK59" i="1" s="1"/>
  <c r="BL59" i="1" s="1"/>
  <c r="BM59" i="1" s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BF58" i="1" s="1"/>
  <c r="BG58" i="1" s="1"/>
  <c r="BH58" i="1" s="1"/>
  <c r="BI58" i="1" s="1"/>
  <c r="BJ58" i="1" s="1"/>
  <c r="BK58" i="1" s="1"/>
  <c r="BL58" i="1" s="1"/>
  <c r="BM58" i="1" s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BF57" i="1" s="1"/>
  <c r="BG57" i="1" s="1"/>
  <c r="BH57" i="1" s="1"/>
  <c r="BI57" i="1" s="1"/>
  <c r="BJ57" i="1" s="1"/>
  <c r="BK57" i="1" s="1"/>
  <c r="BL57" i="1" s="1"/>
  <c r="BM57" i="1" s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BF56" i="1" s="1"/>
  <c r="BG56" i="1" s="1"/>
  <c r="BH56" i="1" s="1"/>
  <c r="BI56" i="1" s="1"/>
  <c r="BJ56" i="1" s="1"/>
  <c r="BK56" i="1" s="1"/>
  <c r="BL56" i="1" s="1"/>
  <c r="BM56" i="1" s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BF55" i="1" s="1"/>
  <c r="BG55" i="1" s="1"/>
  <c r="BH55" i="1" s="1"/>
  <c r="BI55" i="1" s="1"/>
  <c r="BJ55" i="1" s="1"/>
  <c r="BK55" i="1" s="1"/>
  <c r="BL55" i="1" s="1"/>
  <c r="BM55" i="1" s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BF54" i="1" s="1"/>
  <c r="BG54" i="1" s="1"/>
  <c r="BH54" i="1" s="1"/>
  <c r="BI54" i="1" s="1"/>
  <c r="BJ54" i="1" s="1"/>
  <c r="BK54" i="1" s="1"/>
  <c r="BL54" i="1" s="1"/>
  <c r="BM54" i="1" s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BF53" i="1" s="1"/>
  <c r="BG53" i="1" s="1"/>
  <c r="BH53" i="1" s="1"/>
  <c r="BI53" i="1" s="1"/>
  <c r="BJ53" i="1" s="1"/>
  <c r="BK53" i="1" s="1"/>
  <c r="BL53" i="1" s="1"/>
  <c r="BM53" i="1" s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BF52" i="1" s="1"/>
  <c r="BG52" i="1" s="1"/>
  <c r="BH52" i="1" s="1"/>
  <c r="BI52" i="1" s="1"/>
  <c r="BJ52" i="1" s="1"/>
  <c r="BK52" i="1" s="1"/>
  <c r="BL52" i="1" s="1"/>
  <c r="BM52" i="1" s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BF51" i="1" s="1"/>
  <c r="BG51" i="1" s="1"/>
  <c r="BH51" i="1" s="1"/>
  <c r="BI51" i="1" s="1"/>
  <c r="BJ51" i="1" s="1"/>
  <c r="BK51" i="1" s="1"/>
  <c r="BL51" i="1" s="1"/>
  <c r="BM51" i="1" s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BF50" i="1" s="1"/>
  <c r="BG50" i="1" s="1"/>
  <c r="BH50" i="1" s="1"/>
  <c r="BI50" i="1" s="1"/>
  <c r="BJ50" i="1" s="1"/>
  <c r="BK50" i="1" s="1"/>
  <c r="BL50" i="1" s="1"/>
  <c r="BM50" i="1" s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BF49" i="1" s="1"/>
  <c r="BG49" i="1" s="1"/>
  <c r="BH49" i="1" s="1"/>
  <c r="BI49" i="1" s="1"/>
  <c r="BJ49" i="1" s="1"/>
  <c r="BK49" i="1" s="1"/>
  <c r="BL49" i="1" s="1"/>
  <c r="BM49" i="1" s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BF48" i="1" s="1"/>
  <c r="BG48" i="1" s="1"/>
  <c r="BH48" i="1" s="1"/>
  <c r="BI48" i="1" s="1"/>
  <c r="BJ48" i="1" s="1"/>
  <c r="BK48" i="1" s="1"/>
  <c r="BL48" i="1" s="1"/>
  <c r="BM48" i="1" s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BF47" i="1" s="1"/>
  <c r="BG47" i="1" s="1"/>
  <c r="BH47" i="1" s="1"/>
  <c r="BI47" i="1" s="1"/>
  <c r="BJ47" i="1" s="1"/>
  <c r="BK47" i="1" s="1"/>
  <c r="BL47" i="1" s="1"/>
  <c r="BM47" i="1" s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BF46" i="1" s="1"/>
  <c r="BG46" i="1" s="1"/>
  <c r="BH46" i="1" s="1"/>
  <c r="BI46" i="1" s="1"/>
  <c r="BJ46" i="1" s="1"/>
  <c r="BK46" i="1" s="1"/>
  <c r="BL46" i="1" s="1"/>
  <c r="BM46" i="1" s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BF45" i="1" s="1"/>
  <c r="BG45" i="1" s="1"/>
  <c r="BH45" i="1" s="1"/>
  <c r="BI45" i="1" s="1"/>
  <c r="BJ45" i="1" s="1"/>
  <c r="BK45" i="1" s="1"/>
  <c r="BL45" i="1" s="1"/>
  <c r="BM45" i="1" s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BF44" i="1" s="1"/>
  <c r="BG44" i="1" s="1"/>
  <c r="BH44" i="1" s="1"/>
  <c r="BI44" i="1" s="1"/>
  <c r="BJ44" i="1" s="1"/>
  <c r="BK44" i="1" s="1"/>
  <c r="BL44" i="1" s="1"/>
  <c r="BM44" i="1" s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BF43" i="1" s="1"/>
  <c r="BG43" i="1" s="1"/>
  <c r="BH43" i="1" s="1"/>
  <c r="BI43" i="1" s="1"/>
  <c r="BJ43" i="1" s="1"/>
  <c r="BK43" i="1" s="1"/>
  <c r="BL43" i="1" s="1"/>
  <c r="BM43" i="1" s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BF42" i="1" s="1"/>
  <c r="BG42" i="1" s="1"/>
  <c r="BH42" i="1" s="1"/>
  <c r="BI42" i="1" s="1"/>
  <c r="BJ42" i="1" s="1"/>
  <c r="BK42" i="1" s="1"/>
  <c r="BL42" i="1" s="1"/>
  <c r="BM42" i="1" s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BF41" i="1" s="1"/>
  <c r="BG41" i="1" s="1"/>
  <c r="BH41" i="1" s="1"/>
  <c r="BI41" i="1" s="1"/>
  <c r="BJ41" i="1" s="1"/>
  <c r="BK41" i="1" s="1"/>
  <c r="BL41" i="1" s="1"/>
  <c r="BM41" i="1" s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BF40" i="1" s="1"/>
  <c r="BG40" i="1" s="1"/>
  <c r="BH40" i="1" s="1"/>
  <c r="BI40" i="1" s="1"/>
  <c r="BJ40" i="1" s="1"/>
  <c r="BK40" i="1" s="1"/>
  <c r="BL40" i="1" s="1"/>
  <c r="BM40" i="1" s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BF39" i="1" s="1"/>
  <c r="BG39" i="1" s="1"/>
  <c r="BH39" i="1" s="1"/>
  <c r="BI39" i="1" s="1"/>
  <c r="BJ39" i="1" s="1"/>
  <c r="BK39" i="1" s="1"/>
  <c r="BL39" i="1" s="1"/>
  <c r="BM39" i="1" s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BF38" i="1" s="1"/>
  <c r="BG38" i="1" s="1"/>
  <c r="BH38" i="1" s="1"/>
  <c r="BI38" i="1" s="1"/>
  <c r="BJ38" i="1" s="1"/>
  <c r="BK38" i="1" s="1"/>
  <c r="BL38" i="1" s="1"/>
  <c r="BM38" i="1" s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BF37" i="1" s="1"/>
  <c r="BG37" i="1" s="1"/>
  <c r="BH37" i="1" s="1"/>
  <c r="BI37" i="1" s="1"/>
  <c r="BJ37" i="1" s="1"/>
  <c r="BK37" i="1" s="1"/>
  <c r="BL37" i="1" s="1"/>
  <c r="BM37" i="1" s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BF36" i="1" s="1"/>
  <c r="BG36" i="1" s="1"/>
  <c r="BH36" i="1" s="1"/>
  <c r="BI36" i="1" s="1"/>
  <c r="BJ36" i="1" s="1"/>
  <c r="BK36" i="1" s="1"/>
  <c r="BL36" i="1" s="1"/>
  <c r="BM36" i="1" s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BF35" i="1" s="1"/>
  <c r="BG35" i="1" s="1"/>
  <c r="BH35" i="1" s="1"/>
  <c r="BI35" i="1" s="1"/>
  <c r="BJ35" i="1" s="1"/>
  <c r="BK35" i="1" s="1"/>
  <c r="BL35" i="1" s="1"/>
  <c r="BM35" i="1" s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BF34" i="1" s="1"/>
  <c r="BG34" i="1" s="1"/>
  <c r="BH34" i="1" s="1"/>
  <c r="BI34" i="1" s="1"/>
  <c r="BJ34" i="1" s="1"/>
  <c r="BK34" i="1" s="1"/>
  <c r="BL34" i="1" s="1"/>
  <c r="BM34" i="1" s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BF33" i="1" s="1"/>
  <c r="BG33" i="1" s="1"/>
  <c r="BH33" i="1" s="1"/>
  <c r="BI33" i="1" s="1"/>
  <c r="BJ33" i="1" s="1"/>
  <c r="BK33" i="1" s="1"/>
  <c r="BL33" i="1" s="1"/>
  <c r="BM33" i="1" s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BF32" i="1" s="1"/>
  <c r="BG32" i="1" s="1"/>
  <c r="BH32" i="1" s="1"/>
  <c r="BI32" i="1" s="1"/>
  <c r="BJ32" i="1" s="1"/>
  <c r="BK32" i="1" s="1"/>
  <c r="BL32" i="1" s="1"/>
  <c r="BM32" i="1" s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BF31" i="1" s="1"/>
  <c r="BG31" i="1" s="1"/>
  <c r="BH31" i="1" s="1"/>
  <c r="BI31" i="1" s="1"/>
  <c r="BJ31" i="1" s="1"/>
  <c r="BK31" i="1" s="1"/>
  <c r="BL31" i="1" s="1"/>
  <c r="BM31" i="1" s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BF30" i="1" s="1"/>
  <c r="BG30" i="1" s="1"/>
  <c r="BH30" i="1" s="1"/>
  <c r="BI30" i="1" s="1"/>
  <c r="BJ30" i="1" s="1"/>
  <c r="BK30" i="1" s="1"/>
  <c r="BL30" i="1" s="1"/>
  <c r="BM30" i="1" s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BF29" i="1" s="1"/>
  <c r="BG29" i="1" s="1"/>
  <c r="BH29" i="1" s="1"/>
  <c r="BI29" i="1" s="1"/>
  <c r="BJ29" i="1" s="1"/>
  <c r="BK29" i="1" s="1"/>
  <c r="BL29" i="1" s="1"/>
  <c r="BM29" i="1" s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BF28" i="1" s="1"/>
  <c r="BG28" i="1" s="1"/>
  <c r="BH28" i="1" s="1"/>
  <c r="BI28" i="1" s="1"/>
  <c r="BJ28" i="1" s="1"/>
  <c r="BK28" i="1" s="1"/>
  <c r="BL28" i="1" s="1"/>
  <c r="BM28" i="1" s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BF27" i="1" s="1"/>
  <c r="BG27" i="1" s="1"/>
  <c r="BH27" i="1" s="1"/>
  <c r="BI27" i="1" s="1"/>
  <c r="BJ27" i="1" s="1"/>
  <c r="BK27" i="1" s="1"/>
  <c r="BL27" i="1" s="1"/>
  <c r="BM27" i="1" s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BF26" i="1" s="1"/>
  <c r="BG26" i="1" s="1"/>
  <c r="BH26" i="1" s="1"/>
  <c r="BI26" i="1" s="1"/>
  <c r="BJ26" i="1" s="1"/>
  <c r="BK26" i="1" s="1"/>
  <c r="BL26" i="1" s="1"/>
  <c r="BM26" i="1" s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BF25" i="1" s="1"/>
  <c r="BG25" i="1" s="1"/>
  <c r="BH25" i="1" s="1"/>
  <c r="BI25" i="1" s="1"/>
  <c r="BJ25" i="1" s="1"/>
  <c r="BK25" i="1" s="1"/>
  <c r="BL25" i="1" s="1"/>
  <c r="BM25" i="1" s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BF24" i="1" s="1"/>
  <c r="BG24" i="1" s="1"/>
  <c r="BH24" i="1" s="1"/>
  <c r="BI24" i="1" s="1"/>
  <c r="BJ24" i="1" s="1"/>
  <c r="BK24" i="1" s="1"/>
  <c r="BL24" i="1" s="1"/>
  <c r="BM24" i="1" s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BF23" i="1" s="1"/>
  <c r="BG23" i="1" s="1"/>
  <c r="BH23" i="1" s="1"/>
  <c r="BI23" i="1" s="1"/>
  <c r="BJ23" i="1" s="1"/>
  <c r="BK23" i="1" s="1"/>
  <c r="BL23" i="1" s="1"/>
  <c r="BM23" i="1" s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BF22" i="1" s="1"/>
  <c r="BG22" i="1" s="1"/>
  <c r="BH22" i="1" s="1"/>
  <c r="BI22" i="1" s="1"/>
  <c r="BJ22" i="1" s="1"/>
  <c r="BK22" i="1" s="1"/>
  <c r="BL22" i="1" s="1"/>
  <c r="BM22" i="1" s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BF21" i="1" s="1"/>
  <c r="BG21" i="1" s="1"/>
  <c r="BH21" i="1" s="1"/>
  <c r="BI21" i="1" s="1"/>
  <c r="BJ21" i="1" s="1"/>
  <c r="BK21" i="1" s="1"/>
  <c r="BL21" i="1" s="1"/>
  <c r="BM21" i="1" s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BF20" i="1" s="1"/>
  <c r="BG20" i="1" s="1"/>
  <c r="BH20" i="1" s="1"/>
  <c r="BI20" i="1" s="1"/>
  <c r="BJ20" i="1" s="1"/>
  <c r="BK20" i="1" s="1"/>
  <c r="BL20" i="1" s="1"/>
  <c r="BM20" i="1" s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BF19" i="1" s="1"/>
  <c r="BG19" i="1" s="1"/>
  <c r="BH19" i="1" s="1"/>
  <c r="BI19" i="1" s="1"/>
  <c r="BJ19" i="1" s="1"/>
  <c r="BK19" i="1" s="1"/>
  <c r="BL19" i="1" s="1"/>
  <c r="BM19" i="1" s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BF18" i="1" s="1"/>
  <c r="BG18" i="1" s="1"/>
  <c r="BH18" i="1" s="1"/>
  <c r="BI18" i="1" s="1"/>
  <c r="BJ18" i="1" s="1"/>
  <c r="BK18" i="1" s="1"/>
  <c r="BL18" i="1" s="1"/>
  <c r="BM18" i="1" s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BF17" i="1" s="1"/>
  <c r="BG17" i="1" s="1"/>
  <c r="BH17" i="1" s="1"/>
  <c r="BI17" i="1" s="1"/>
  <c r="BJ17" i="1" s="1"/>
  <c r="BK17" i="1" s="1"/>
  <c r="BL17" i="1" s="1"/>
  <c r="BM17" i="1" s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BF16" i="1" s="1"/>
  <c r="BG16" i="1" s="1"/>
  <c r="BH16" i="1" s="1"/>
  <c r="BI16" i="1" s="1"/>
  <c r="BJ16" i="1" s="1"/>
  <c r="BK16" i="1" s="1"/>
  <c r="BL16" i="1" s="1"/>
  <c r="BM16" i="1" s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BF15" i="1" s="1"/>
  <c r="BG15" i="1" s="1"/>
  <c r="BH15" i="1" s="1"/>
  <c r="BI15" i="1" s="1"/>
  <c r="BJ15" i="1" s="1"/>
  <c r="BK15" i="1" s="1"/>
  <c r="BL15" i="1" s="1"/>
  <c r="BM15" i="1" s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BF14" i="1" s="1"/>
  <c r="BG14" i="1" s="1"/>
  <c r="BH14" i="1" s="1"/>
  <c r="BI14" i="1" s="1"/>
  <c r="BJ14" i="1" s="1"/>
  <c r="BK14" i="1" s="1"/>
  <c r="BL14" i="1" s="1"/>
  <c r="BM14" i="1" s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BF13" i="1" s="1"/>
  <c r="BG13" i="1" s="1"/>
  <c r="BH13" i="1" s="1"/>
  <c r="BI13" i="1" s="1"/>
  <c r="BJ13" i="1" s="1"/>
  <c r="BK13" i="1" s="1"/>
  <c r="BL13" i="1" s="1"/>
  <c r="BM13" i="1" s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BF12" i="1" s="1"/>
  <c r="BG12" i="1" s="1"/>
  <c r="BH12" i="1" s="1"/>
  <c r="BI12" i="1" s="1"/>
  <c r="BJ12" i="1" s="1"/>
  <c r="BK12" i="1" s="1"/>
  <c r="BL12" i="1" s="1"/>
  <c r="BM12" i="1" s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BF11" i="1" s="1"/>
  <c r="BG11" i="1" s="1"/>
  <c r="BH11" i="1" s="1"/>
  <c r="BI11" i="1" s="1"/>
  <c r="BJ11" i="1" s="1"/>
  <c r="BK11" i="1" s="1"/>
  <c r="BL11" i="1" s="1"/>
  <c r="BM11" i="1" s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BF10" i="1" s="1"/>
  <c r="BG10" i="1" s="1"/>
  <c r="BH10" i="1" s="1"/>
  <c r="BI10" i="1" s="1"/>
  <c r="BJ10" i="1" s="1"/>
  <c r="BK10" i="1" s="1"/>
  <c r="BL10" i="1" s="1"/>
  <c r="BM10" i="1" s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BF9" i="1" s="1"/>
  <c r="BG9" i="1" s="1"/>
  <c r="BH9" i="1" s="1"/>
  <c r="BI9" i="1" s="1"/>
  <c r="BJ9" i="1" s="1"/>
  <c r="BK9" i="1" s="1"/>
  <c r="BL9" i="1" s="1"/>
  <c r="BM9" i="1" s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BF8" i="1" s="1"/>
  <c r="BG8" i="1" s="1"/>
  <c r="BH8" i="1" s="1"/>
  <c r="BI8" i="1" s="1"/>
  <c r="BJ8" i="1" s="1"/>
  <c r="BK8" i="1" s="1"/>
  <c r="BL8" i="1" s="1"/>
  <c r="BM8" i="1" s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F1" i="1"/>
  <c r="G1" i="1" s="1"/>
  <c r="H1" i="1" s="1"/>
  <c r="I1" i="1" s="1"/>
  <c r="J1" i="1" s="1"/>
  <c r="K1" i="1" s="1"/>
  <c r="L1" i="1" s="1"/>
  <c r="M1" i="1" s="1"/>
  <c r="R1" i="1"/>
  <c r="BF3" i="1" l="1"/>
  <c r="BF4" i="1"/>
  <c r="BG4" i="1" s="1"/>
  <c r="BH4" i="1" s="1"/>
  <c r="BI4" i="1" s="1"/>
  <c r="BJ4" i="1" s="1"/>
  <c r="BK4" i="1" s="1"/>
  <c r="BL4" i="1" s="1"/>
  <c r="BM4" i="1" s="1"/>
  <c r="BF5" i="1"/>
  <c r="BG5" i="1" s="1"/>
  <c r="BH5" i="1" s="1"/>
  <c r="BI5" i="1" s="1"/>
  <c r="BJ5" i="1" s="1"/>
  <c r="BK5" i="1" s="1"/>
  <c r="BL5" i="1" s="1"/>
  <c r="BM5" i="1" s="1"/>
  <c r="BF6" i="1"/>
  <c r="BG6" i="1" s="1"/>
  <c r="BH6" i="1" s="1"/>
  <c r="BI6" i="1" s="1"/>
  <c r="BJ6" i="1" s="1"/>
  <c r="BK6" i="1" s="1"/>
  <c r="BL6" i="1" s="1"/>
  <c r="BM6" i="1" s="1"/>
  <c r="BF7" i="1"/>
  <c r="BG7" i="1" s="1"/>
  <c r="BH7" i="1" s="1"/>
  <c r="BI7" i="1" s="1"/>
  <c r="BJ7" i="1" s="1"/>
  <c r="BK7" i="1" s="1"/>
  <c r="BL7" i="1" s="1"/>
  <c r="BM7" i="1" s="1"/>
  <c r="N1" i="1"/>
  <c r="S1" i="1"/>
  <c r="T1" i="1" s="1"/>
  <c r="U1" i="1" s="1"/>
  <c r="BG3" i="1" l="1"/>
  <c r="BH3" i="1" s="1"/>
  <c r="BI3" i="1" s="1"/>
  <c r="BJ3" i="1" s="1"/>
  <c r="BK3" i="1" s="1"/>
  <c r="BL3" i="1" s="1"/>
  <c r="BM3" i="1" s="1"/>
  <c r="O1" i="1"/>
  <c r="V1" i="1"/>
  <c r="P1" i="1" l="1"/>
  <c r="W1" i="1"/>
  <c r="X1" i="1" l="1"/>
</calcChain>
</file>

<file path=xl/sharedStrings.xml><?xml version="1.0" encoding="utf-8"?>
<sst xmlns="http://schemas.openxmlformats.org/spreadsheetml/2006/main" count="2134" uniqueCount="468">
  <si>
    <t>Fovoham Plains</t>
  </si>
  <si>
    <t>Sweegy Woods</t>
  </si>
  <si>
    <t>Bervenia Volcano</t>
  </si>
  <si>
    <t>Zeklaus Desert</t>
  </si>
  <si>
    <t>Zigolis Swamp</t>
  </si>
  <si>
    <t>Lenalia Plateau</t>
  </si>
  <si>
    <t xml:space="preserve"> </t>
  </si>
  <si>
    <t>Yuguo Woods</t>
  </si>
  <si>
    <t>Araguay Woods</t>
  </si>
  <si>
    <t>Grog Hill</t>
  </si>
  <si>
    <t>Bed Desert</t>
  </si>
  <si>
    <t>Zirekile Falls</t>
  </si>
  <si>
    <t>Bariaus Hill</t>
  </si>
  <si>
    <t>Mandalia Plains</t>
  </si>
  <si>
    <t>Doguola Pass</t>
  </si>
  <si>
    <t>END</t>
  </si>
  <si>
    <t>Bariaus Valley</t>
  </si>
  <si>
    <t>Finath River</t>
  </si>
  <si>
    <t>HORROR</t>
  </si>
  <si>
    <t>Poeskas Lake</t>
  </si>
  <si>
    <t>VOYAGE</t>
  </si>
  <si>
    <t>Germinas Peak</t>
  </si>
  <si>
    <t>BRIDGE</t>
  </si>
  <si>
    <t>TIGER</t>
  </si>
  <si>
    <t>Dolbodar Swamp</t>
  </si>
  <si>
    <t>NOGIAS</t>
  </si>
  <si>
    <t>TERMINATE</t>
  </si>
  <si>
    <t>DELTA</t>
  </si>
  <si>
    <t>VALKYRIES</t>
  </si>
  <si>
    <t>MLAPAN</t>
  </si>
  <si>
    <t>Squad</t>
  </si>
  <si>
    <t>ENTDs</t>
  </si>
  <si>
    <t>01</t>
  </si>
  <si>
    <t>28</t>
  </si>
  <si>
    <t>03</t>
  </si>
  <si>
    <t>1E</t>
  </si>
  <si>
    <t>C0</t>
  </si>
  <si>
    <t>0C</t>
  </si>
  <si>
    <t>E0</t>
  </si>
  <si>
    <t>10</t>
  </si>
  <si>
    <t>FF</t>
  </si>
  <si>
    <t>19</t>
  </si>
  <si>
    <t>9D</t>
  </si>
  <si>
    <t>9E</t>
  </si>
  <si>
    <t>9F</t>
  </si>
  <si>
    <t>A0</t>
  </si>
  <si>
    <t>55</t>
  </si>
  <si>
    <t>6F</t>
  </si>
  <si>
    <t>02</t>
  </si>
  <si>
    <t>29</t>
  </si>
  <si>
    <t>A1</t>
  </si>
  <si>
    <t>A2</t>
  </si>
  <si>
    <t>9B</t>
  </si>
  <si>
    <t>A3</t>
  </si>
  <si>
    <t>A4</t>
  </si>
  <si>
    <t>2A</t>
  </si>
  <si>
    <t>A5</t>
  </si>
  <si>
    <t>A6</t>
  </si>
  <si>
    <t>A7</t>
  </si>
  <si>
    <t>A8</t>
  </si>
  <si>
    <t>05</t>
  </si>
  <si>
    <t>04</t>
  </si>
  <si>
    <t>0D</t>
  </si>
  <si>
    <t>0E</t>
  </si>
  <si>
    <t>0F</t>
  </si>
  <si>
    <t>48</t>
  </si>
  <si>
    <t>06</t>
  </si>
  <si>
    <t>11</t>
  </si>
  <si>
    <t>12</t>
  </si>
  <si>
    <t>82</t>
  </si>
  <si>
    <t>13</t>
  </si>
  <si>
    <t>14</t>
  </si>
  <si>
    <t>07</t>
  </si>
  <si>
    <t>F0</t>
  </si>
  <si>
    <t>15</t>
  </si>
  <si>
    <t>16</t>
  </si>
  <si>
    <t>17</t>
  </si>
  <si>
    <t>18</t>
  </si>
  <si>
    <t>0B</t>
  </si>
  <si>
    <t>1A</t>
  </si>
  <si>
    <t>84</t>
  </si>
  <si>
    <t>1B</t>
  </si>
  <si>
    <t>1C</t>
  </si>
  <si>
    <t>4A</t>
  </si>
  <si>
    <t>08</t>
  </si>
  <si>
    <t>1D</t>
  </si>
  <si>
    <t>1F</t>
  </si>
  <si>
    <t>20</t>
  </si>
  <si>
    <t>00</t>
  </si>
  <si>
    <t>09</t>
  </si>
  <si>
    <t>21</t>
  </si>
  <si>
    <t>22</t>
  </si>
  <si>
    <t>23</t>
  </si>
  <si>
    <t>24</t>
  </si>
  <si>
    <t>0A</t>
  </si>
  <si>
    <t>25</t>
  </si>
  <si>
    <t>26</t>
  </si>
  <si>
    <t>5F</t>
  </si>
  <si>
    <t>27</t>
  </si>
  <si>
    <t>4B</t>
  </si>
  <si>
    <t>2B</t>
  </si>
  <si>
    <t>2C</t>
  </si>
  <si>
    <t>2D</t>
  </si>
  <si>
    <t>2E</t>
  </si>
  <si>
    <t>2F</t>
  </si>
  <si>
    <t>30</t>
  </si>
  <si>
    <t>31</t>
  </si>
  <si>
    <t>32</t>
  </si>
  <si>
    <t>33</t>
  </si>
  <si>
    <t>34</t>
  </si>
  <si>
    <t>4C</t>
  </si>
  <si>
    <t>35</t>
  </si>
  <si>
    <t>36</t>
  </si>
  <si>
    <t>9C</t>
  </si>
  <si>
    <t>37</t>
  </si>
  <si>
    <t>38</t>
  </si>
  <si>
    <t>39</t>
  </si>
  <si>
    <t>3A</t>
  </si>
  <si>
    <t>3B</t>
  </si>
  <si>
    <t>3C</t>
  </si>
  <si>
    <t>3D</t>
  </si>
  <si>
    <t>3E</t>
  </si>
  <si>
    <t>54</t>
  </si>
  <si>
    <t>3F</t>
  </si>
  <si>
    <t>40</t>
  </si>
  <si>
    <t>4D</t>
  </si>
  <si>
    <t>41</t>
  </si>
  <si>
    <t>42</t>
  </si>
  <si>
    <t>43</t>
  </si>
  <si>
    <t>44</t>
  </si>
  <si>
    <t>45</t>
  </si>
  <si>
    <t>46</t>
  </si>
  <si>
    <t>47</t>
  </si>
  <si>
    <t>49</t>
  </si>
  <si>
    <t>4E</t>
  </si>
  <si>
    <t>9A</t>
  </si>
  <si>
    <t>4F</t>
  </si>
  <si>
    <t>50</t>
  </si>
  <si>
    <t>51</t>
  </si>
  <si>
    <t>52</t>
  </si>
  <si>
    <t>53</t>
  </si>
  <si>
    <t>56</t>
  </si>
  <si>
    <t>57</t>
  </si>
  <si>
    <t>58</t>
  </si>
  <si>
    <t>59</t>
  </si>
  <si>
    <t>5A</t>
  </si>
  <si>
    <t>6C</t>
  </si>
  <si>
    <t>5B</t>
  </si>
  <si>
    <t>5C</t>
  </si>
  <si>
    <t>5D</t>
  </si>
  <si>
    <t>5E</t>
  </si>
  <si>
    <t>60</t>
  </si>
  <si>
    <t>61</t>
  </si>
  <si>
    <t>62</t>
  </si>
  <si>
    <t>6B</t>
  </si>
  <si>
    <t>63</t>
  </si>
  <si>
    <t>64</t>
  </si>
  <si>
    <t>65</t>
  </si>
  <si>
    <t>66</t>
  </si>
  <si>
    <t>67</t>
  </si>
  <si>
    <t>68</t>
  </si>
  <si>
    <t>69</t>
  </si>
  <si>
    <t>6A</t>
  </si>
  <si>
    <t>6D</t>
  </si>
  <si>
    <t>6E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</si>
  <si>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</si>
  <si>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</si>
  <si>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</si>
  <si>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</si>
  <si>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</si>
  <si>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</si>
  <si>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</si>
  <si>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</si>
  <si>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</si>
  <si>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</si>
  <si>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7A</t>
  </si>
  <si>
    <t>7B</t>
  </si>
  <si>
    <t>7C</t>
  </si>
  <si>
    <t>7D</t>
  </si>
  <si>
    <t>7E</t>
  </si>
  <si>
    <t>81</t>
  </si>
  <si>
    <t>7F</t>
  </si>
  <si>
    <t>80</t>
  </si>
  <si>
    <t>83</t>
  </si>
  <si>
    <t>85</t>
  </si>
  <si>
    <t>86</t>
  </si>
  <si>
    <t>87</t>
  </si>
  <si>
    <t>88</t>
  </si>
  <si>
    <t>89</t>
  </si>
  <si>
    <t>8A</t>
  </si>
  <si>
    <t>8B</t>
  </si>
  <si>
    <t>8C</t>
  </si>
  <si>
    <t>8D</t>
  </si>
  <si>
    <t>8E</t>
  </si>
  <si>
    <t>8F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</si>
  <si>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</si>
  <si>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</si>
  <si>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</si>
  <si>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</si>
  <si>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</si>
  <si>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</si>
  <si>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</si>
  <si>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</si>
  <si>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</si>
  <si>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</si>
  <si>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A9</t>
  </si>
  <si>
    <t>AA</t>
  </si>
  <si>
    <t>AB</t>
  </si>
  <si>
    <t>AC</t>
  </si>
  <si>
    <t>AD</t>
  </si>
  <si>
    <t>AE</t>
  </si>
  <si>
    <t>AF</t>
  </si>
  <si>
    <t>B0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</si>
  <si>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</si>
  <si>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</si>
  <si>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</si>
  <si>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</si>
  <si>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</si>
  <si>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</si>
  <si>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</si>
  <si>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</si>
  <si>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</si>
  <si>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BA</t>
  </si>
  <si>
    <t>BB</t>
  </si>
  <si>
    <t>BC</t>
  </si>
  <si>
    <t>BD</t>
  </si>
  <si>
    <t>BE</t>
  </si>
  <si>
    <t>BF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</si>
  <si>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</si>
  <si>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</si>
  <si>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</si>
  <si>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</si>
  <si>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</si>
  <si>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</si>
  <si>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</si>
  <si>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</si>
  <si>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</si>
  <si>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CA</t>
  </si>
  <si>
    <t>CB</t>
  </si>
  <si>
    <t>CC</t>
  </si>
  <si>
    <t>CD</t>
  </si>
  <si>
    <t>CE</t>
  </si>
  <si>
    <t>CF</t>
  </si>
  <si>
    <t>D0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</si>
  <si>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</si>
  <si>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</si>
  <si>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</si>
  <si>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</si>
  <si>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</si>
  <si>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</si>
  <si>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</si>
  <si>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</si>
  <si>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</si>
  <si>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DA</t>
  </si>
  <si>
    <t>DB</t>
  </si>
  <si>
    <t>DC</t>
  </si>
  <si>
    <t>DD</t>
  </si>
  <si>
    <t>DE</t>
  </si>
  <si>
    <t>DF</t>
  </si>
  <si>
    <t>E1</t>
  </si>
  <si>
    <t>E2</t>
  </si>
  <si>
    <t>E3</t>
  </si>
  <si>
    <t>E4</t>
  </si>
  <si>
    <t>F9</t>
  </si>
  <si>
    <t>FA</t>
  </si>
  <si>
    <t>FB</t>
  </si>
  <si>
    <t>FC</t>
  </si>
  <si>
    <t>F5</t>
  </si>
  <si>
    <t>F6</t>
  </si>
  <si>
    <t>F7</t>
  </si>
  <si>
    <t>F8</t>
  </si>
  <si>
    <t>F1</t>
  </si>
  <si>
    <t>F2</t>
  </si>
  <si>
    <t>F3</t>
  </si>
  <si>
    <t>F4</t>
  </si>
  <si>
    <t>ED</t>
  </si>
  <si>
    <t>EE</t>
  </si>
  <si>
    <t>EF</t>
  </si>
  <si>
    <t>E9</t>
  </si>
  <si>
    <t>EA</t>
  </si>
  <si>
    <t>EB</t>
  </si>
  <si>
    <t>EC</t>
  </si>
  <si>
    <t>E5</t>
  </si>
  <si>
    <t>E6</t>
  </si>
  <si>
    <t>E7</t>
  </si>
  <si>
    <t>E8</t>
  </si>
  <si>
    <t>Encounter</t>
  </si>
  <si>
    <t>???</t>
  </si>
  <si>
    <t>Conditions for ENTDs</t>
  </si>
  <si>
    <t>Path</t>
  </si>
  <si>
    <t>Igros Castle - Fort Zeakden</t>
  </si>
  <si>
    <t>Igros Castle - Mandalia Plains</t>
  </si>
  <si>
    <t>Thieves Fort - Mandalia Plains</t>
  </si>
  <si>
    <t>Gariland Magic City - Mandalia Plains</t>
  </si>
  <si>
    <t>Gariland Magic City - Lenalia Plateau</t>
  </si>
  <si>
    <t>Lenalia Plateau - Fovoham Plains</t>
  </si>
  <si>
    <t>Fovoham Plains - Fort Zeakden</t>
  </si>
  <si>
    <t>Riovanes Castle - Fovoham Plains</t>
  </si>
  <si>
    <t>Riovanes Castle - Bervernia Volcano</t>
  </si>
  <si>
    <t>Zeklaus Desert - Bervenia Volcano</t>
  </si>
  <si>
    <t>Dorter Trade City - Zeklaus Desert</t>
  </si>
  <si>
    <t>Dorter Trade City - Sweegy Woods</t>
  </si>
  <si>
    <t>Gariland Magic City - Sweegy Woods</t>
  </si>
  <si>
    <t>Riovanes Castle - Yuguo Woods</t>
  </si>
  <si>
    <t>Yardow Fort City - Yuguo Woods</t>
  </si>
  <si>
    <t>Yardow Fort City - Grog Hill</t>
  </si>
  <si>
    <t>Lesalia Imperial Capital - Grog Hill</t>
  </si>
  <si>
    <t>Lesalia Imperial Capital - Goland Coal City</t>
  </si>
  <si>
    <t>Goland Coal City - Zeklaus Desert</t>
  </si>
  <si>
    <t>Dorter Trade City - Orbonne Monastery</t>
  </si>
  <si>
    <t>Dorter Trade City - Araguay Woods</t>
  </si>
  <si>
    <t>Araguay Woods - Zirekile Falls</t>
  </si>
  <si>
    <t>Bethla Garrison - Zirekile Falls</t>
  </si>
  <si>
    <t>Bethla Garrion - Bed Desert</t>
  </si>
  <si>
    <t>Bervenia Free City - Bed Desert</t>
  </si>
  <si>
    <t>Bervenia Free City - Doguola Pass</t>
  </si>
  <si>
    <t>Doguola Pass - Grog Hill</t>
  </si>
  <si>
    <t>Bervenia Free City - Finath River</t>
  </si>
  <si>
    <t>Zeltennia Castle - Finath River</t>
  </si>
  <si>
    <t>Zeltennia Castle - Nelveska Temple</t>
  </si>
  <si>
    <t>Zeltennia Castle - Zargidhas Trade City</t>
  </si>
  <si>
    <t>Zargidhas Trade City - Germinas Peak</t>
  </si>
  <si>
    <t>Germinas Peak - Poeskas Lake</t>
  </si>
  <si>
    <t>Limberry Castle - Poeskas Lake</t>
  </si>
  <si>
    <t>Limberry Castle - Dolbodar Swamp</t>
  </si>
  <si>
    <t>Bethla Garrison - Dolbodar Swamp</t>
  </si>
  <si>
    <t>Zaland Fort City - Zirekile Falls</t>
  </si>
  <si>
    <t>Zaland Fort City - Bariaus Hill</t>
  </si>
  <si>
    <t>Lionel Castle - Bariaus Hill</t>
  </si>
  <si>
    <t>Lionel Castle - Bariaus Valley</t>
  </si>
  <si>
    <t>Warjilis Trade City - Bariaus Valley</t>
  </si>
  <si>
    <t>Warjilis Trade City - Deep Dungeon</t>
  </si>
  <si>
    <t>Golgorand Execution Site - Bariaus Valley</t>
  </si>
  <si>
    <t>Lionel Castle - Zigolis Swamp</t>
  </si>
  <si>
    <t>Goug Machine City - Zigolis Swamp</t>
  </si>
  <si>
    <t>Goug Machine City - Murond Holy Place</t>
  </si>
  <si>
    <t>Gariland Magic City - Murond Holy Place</t>
  </si>
  <si>
    <t>Warjilis Trade City - Goug Machine City</t>
  </si>
  <si>
    <t>000000000000101EFF000000</t>
  </si>
  <si>
    <t>Shop Availability</t>
  </si>
  <si>
    <t>Raw</t>
  </si>
  <si>
    <t>Conditions</t>
  </si>
  <si>
    <t>031EC00C1EC0101EFF191EFF</t>
  </si>
  <si>
    <t>C</t>
  </si>
  <si>
    <t>E+</t>
  </si>
  <si>
    <t>x</t>
  </si>
  <si>
    <t>ENTD blocks available</t>
  </si>
  <si>
    <t>D</t>
  </si>
  <si>
    <t>?</t>
  </si>
  <si>
    <t>0C1EF0101EFF191EFF191EFF</t>
  </si>
  <si>
    <t>000000000000000000191EFF</t>
  </si>
  <si>
    <t>031EC0000000000000000000</t>
  </si>
  <si>
    <t>E</t>
  </si>
  <si>
    <t>031EC0101EFF000000000000</t>
  </si>
  <si>
    <t>031EC0041EFF000000000000</t>
  </si>
  <si>
    <t>031EC0051EC0071EC0101EFF</t>
  </si>
  <si>
    <t>(original Mandalia &lt; Thieves Fort)</t>
  </si>
  <si>
    <t>031EC0051EC0101EFF191EFF</t>
  </si>
  <si>
    <t>031EC0081EFF101EFF000000</t>
  </si>
  <si>
    <t>Map</t>
  </si>
  <si>
    <t>1EC00C1EE0101EFF191EFF</t>
  </si>
  <si>
    <t>0000000000000000000000</t>
  </si>
  <si>
    <t>1EC00C1EC0101EFF191EFF</t>
  </si>
  <si>
    <t>1EF0101EFF191EFF191EFF</t>
  </si>
  <si>
    <t>1EE0101EFF191EFF191EFF</t>
  </si>
  <si>
    <t>1EE00C1EE0101EFF191EFF</t>
  </si>
  <si>
    <t>lui r3, 0x800D</t>
  </si>
  <si>
    <t>0x800D0B80</t>
  </si>
  <si>
    <t>Number of locations to walk to</t>
  </si>
  <si>
    <t>0x800D0B7C</t>
  </si>
  <si>
    <t>Current location step</t>
  </si>
  <si>
    <t>0x8F188</t>
  </si>
  <si>
    <t>routine edit</t>
  </si>
  <si>
    <t>lw r2, 0x0B80(r3)</t>
  </si>
  <si>
    <t>nop</t>
  </si>
  <si>
    <t>lw r3, 0x0B7C(r3)</t>
  </si>
  <si>
    <t>0 = battle</t>
  </si>
  <si>
    <t>X = Y &gt; battle</t>
  </si>
  <si>
    <t>1 = branch</t>
  </si>
  <si>
    <t>.org 0x8008F188</t>
  </si>
  <si>
    <t>8F188</t>
  </si>
  <si>
    <t>bne r2,r0,0x8008F264</t>
  </si>
  <si>
    <t>bne r2, r3, 0x8F264</t>
  </si>
  <si>
    <t>8F438</t>
  </si>
  <si>
    <t>pSX</t>
  </si>
  <si>
    <t>0D80033C</t>
  </si>
  <si>
    <t>800B628C</t>
  </si>
  <si>
    <t>7C0B638C</t>
  </si>
  <si>
    <t>2D004314</t>
  </si>
  <si>
    <t>00000000</t>
  </si>
  <si>
    <t>&lt;?xml version="1.0" encoding="utf-8" ?&gt;</t>
  </si>
  <si>
    <t>&lt;Patches&gt;</t>
  </si>
  <si>
    <t xml:space="preserve">  &lt;/Patch&gt;</t>
  </si>
  <si>
    <t>&lt;/Patches&gt;</t>
  </si>
  <si>
    <t xml:space="preserve">    &lt;Location file="WORLD_WLDCORE_BIN" offset="28188"&gt;</t>
  </si>
  <si>
    <t xml:space="preserve">    &lt;/Location&gt;</t>
  </si>
  <si>
    <t xml:space="preserve">    &lt;Description&gt;100% random encounter on destination, 0% otherwise. So you ONLY get random encounters when you want them.&lt;/Description&gt;</t>
  </si>
  <si>
    <t xml:space="preserve">  &lt;Patch name="Smart Encounters"&gt;</t>
  </si>
  <si>
    <t>BATTLE.BIN</t>
  </si>
  <si>
    <t>0x000E9358</t>
  </si>
  <si>
    <t>FFFFFFFF</t>
  </si>
  <si>
    <t>1580023C</t>
  </si>
  <si>
    <t>540544AC</t>
  </si>
  <si>
    <t>2420F702</t>
  </si>
  <si>
    <t>0F004330</t>
  </si>
  <si>
    <t>F0004330</t>
  </si>
  <si>
    <t>0F002212</t>
  </si>
  <si>
    <t>0C002212</t>
  </si>
  <si>
    <t>1580043C</t>
  </si>
  <si>
    <t>5405848C</t>
  </si>
  <si>
    <t>430C0708</t>
  </si>
  <si>
    <t>FF000234</t>
  </si>
  <si>
    <t>F9FF0414</t>
  </si>
  <si>
    <t>ATTACK.OUT</t>
  </si>
  <si>
    <t>0x00004104</t>
  </si>
  <si>
    <t>0C006210</t>
  </si>
  <si>
    <t>1400222A</t>
  </si>
  <si>
    <t>0x000047EC</t>
  </si>
  <si>
    <t>24B85202</t>
  </si>
  <si>
    <t>SCUS</t>
  </si>
  <si>
    <t>0x0004B8F0</t>
  </si>
  <si>
    <t>Original:</t>
  </si>
  <si>
    <t>0400422C</t>
  </si>
  <si>
    <t>0B000334</t>
  </si>
  <si>
    <t>New:</t>
  </si>
  <si>
    <t>1000622E</t>
  </si>
  <si>
    <t>Uncontrollable guests in random battles</t>
  </si>
  <si>
    <t>42180400</t>
  </si>
  <si>
    <t>21106200</t>
  </si>
  <si>
    <t>58034290</t>
  </si>
  <si>
    <t>40180300</t>
  </si>
  <si>
    <t>23208300</t>
  </si>
  <si>
    <t>03000414</t>
  </si>
  <si>
    <t>02190300</t>
  </si>
  <si>
    <t>10000234</t>
  </si>
  <si>
    <t>01000434</t>
  </si>
  <si>
    <t>11000234</t>
  </si>
  <si>
    <t>02000434</t>
  </si>
  <si>
    <t>12000234</t>
  </si>
  <si>
    <t>09002212</t>
  </si>
  <si>
    <t>04000434</t>
  </si>
  <si>
    <t>13000234</t>
  </si>
  <si>
    <t>06002212</t>
  </si>
  <si>
    <t>08000434</t>
  </si>
  <si>
    <t>01008390</t>
  </si>
  <si>
    <t>24206400</t>
  </si>
  <si>
    <t>24106300</t>
  </si>
  <si>
    <t>56410508</t>
  </si>
  <si>
    <t>02004010</t>
  </si>
  <si>
    <t>08000334</t>
  </si>
  <si>
    <t>84000334</t>
  </si>
  <si>
    <t xml:space="preserve">  &lt;Patch name="Test"&gt;</t>
  </si>
  <si>
    <t xml:space="preserve">    &lt;Description&gt;Test&lt;/Description&gt;</t>
  </si>
  <si>
    <t xml:space="preserve">    &lt;Location file="BATTLE_BIN" offset="E9358"&gt;</t>
  </si>
  <si>
    <t xml:space="preserve">    &lt;Location file="EVENT_ATTACK_OUT" offset="47EC"&gt;</t>
  </si>
  <si>
    <t xml:space="preserve">    &lt;Location file="EVENT_ATTACK_OUT" offset="4104"&gt;</t>
  </si>
  <si>
    <t xml:space="preserve">    &lt;Location file="SCUS_942_21" offset="4B8F0"&gt;</t>
  </si>
  <si>
    <t>Data</t>
  </si>
  <si>
    <t>.xml</t>
  </si>
  <si>
    <t xml:space="preserve">&lt;Patches&gt;  </t>
  </si>
  <si>
    <t>Memory</t>
  </si>
  <si>
    <t>pSX quicksave</t>
  </si>
  <si>
    <t xml:space="preserve">    &lt;Location offset="2FA64" file="WORLD_WLDCORE_BIN"&gt;</t>
  </si>
  <si>
    <t xml:space="preserve">  &lt;Patch name="Random Battle Edits"&gt; </t>
  </si>
  <si>
    <t>00096D14</t>
  </si>
  <si>
    <t>0x8096A64</t>
  </si>
  <si>
    <t xml:space="preserve">    &lt;Description&gt;Altered ENTDs, maps, and chances of random battles.&lt;/Description&gt;  </t>
  </si>
  <si>
    <t>v0.01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</si>
</sst>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urier"/>
      <family val="3"/>
    </font>
    <font>
      <b/>
      <sz val="11"/>
      <color theme="1"/>
      <name val="Courier"/>
      <family val="3"/>
    </font>
    <font>
      <b/>
      <sz val="11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2" fillId="2" borderId="15" xfId="0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horizontal="center"/>
      <protection locked="0"/>
    </xf>
    <xf numFmtId="0" fontId="2" fillId="2" borderId="10" xfId="0" applyFont="1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17" xfId="0" applyFont="1" applyFill="1" applyBorder="1" applyAlignment="1" applyProtection="1">
      <alignment horizontal="center"/>
      <protection locked="0"/>
    </xf>
    <xf numFmtId="0" fontId="2" fillId="2" borderId="18" xfId="0" applyFont="1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2" borderId="29" xfId="0" applyFill="1" applyBorder="1" applyAlignment="1" applyProtection="1">
      <alignment horizontal="center"/>
      <protection locked="0"/>
    </xf>
    <xf numFmtId="0" fontId="0" fillId="2" borderId="30" xfId="0" applyFill="1" applyBorder="1" applyAlignment="1" applyProtection="1">
      <alignment horizontal="center"/>
      <protection locked="0"/>
    </xf>
    <xf numFmtId="0" fontId="0" fillId="2" borderId="31" xfId="0" applyFill="1" applyBorder="1" applyAlignment="1" applyProtection="1">
      <alignment horizontal="center"/>
      <protection locked="0"/>
    </xf>
    <xf numFmtId="0" fontId="0" fillId="2" borderId="32" xfId="0" applyFill="1" applyBorder="1" applyAlignment="1" applyProtection="1">
      <alignment horizontal="center"/>
      <protection locked="0"/>
    </xf>
    <xf numFmtId="0" fontId="0" fillId="2" borderId="33" xfId="0" applyFill="1" applyBorder="1" applyAlignment="1" applyProtection="1">
      <alignment horizontal="center"/>
      <protection locked="0"/>
    </xf>
    <xf numFmtId="0" fontId="0" fillId="2" borderId="34" xfId="0" applyFill="1" applyBorder="1" applyAlignment="1" applyProtection="1">
      <alignment horizontal="center"/>
      <protection locked="0"/>
    </xf>
    <xf numFmtId="0" fontId="0" fillId="2" borderId="35" xfId="0" applyFill="1" applyBorder="1" applyAlignment="1" applyProtection="1">
      <alignment horizontal="center"/>
      <protection locked="0"/>
    </xf>
    <xf numFmtId="0" fontId="0" fillId="2" borderId="36" xfId="0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0" fontId="0" fillId="7" borderId="0" xfId="0" applyFill="1"/>
    <xf numFmtId="49" fontId="0" fillId="0" borderId="0" xfId="0" applyNumberFormat="1"/>
    <xf numFmtId="0" fontId="0" fillId="4" borderId="28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0" fillId="4" borderId="25" xfId="0" applyFill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4" fillId="0" borderId="0" xfId="0" applyFont="1" applyAlignment="1">
      <alignment horizontal="right" indent="1"/>
    </xf>
    <xf numFmtId="0" fontId="5" fillId="0" borderId="0" xfId="0" applyFont="1"/>
    <xf numFmtId="0" fontId="5" fillId="8" borderId="28" xfId="0" applyFont="1" applyFill="1" applyBorder="1"/>
    <xf numFmtId="0" fontId="5" fillId="8" borderId="26" xfId="0" applyFont="1" applyFill="1" applyBorder="1"/>
    <xf numFmtId="0" fontId="5" fillId="8" borderId="27" xfId="0" applyFont="1" applyFill="1" applyBorder="1"/>
    <xf numFmtId="0" fontId="5" fillId="0" borderId="0" xfId="0" applyFont="1" applyAlignment="1">
      <alignment horizontal="left"/>
    </xf>
    <xf numFmtId="0" fontId="0" fillId="6" borderId="0" xfId="0" applyFill="1" applyAlignment="1" applyProtection="1">
      <protection locked="0"/>
    </xf>
    <xf numFmtId="0" fontId="0" fillId="0" borderId="0" xfId="0" applyFill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72"/>
  <sheetViews>
    <sheetView topLeftCell="A2" workbookViewId="0">
      <selection activeCell="C3" sqref="C3"/>
    </sheetView>
  </sheetViews>
  <sheetFormatPr defaultRowHeight="15.75" x14ac:dyDescent="0.25"/>
  <cols>
    <col min="1" max="1" width="19.5703125" customWidth="1"/>
    <col min="2" max="2" width="38.7109375" style="3" customWidth="1"/>
    <col min="3" max="4" width="7.5703125" style="7" customWidth="1"/>
    <col min="5" max="16" width="3.7109375" style="5" customWidth="1"/>
    <col min="17" max="22" width="3.7109375" style="4" customWidth="1"/>
    <col min="23" max="24" width="3.7109375" style="5" customWidth="1"/>
    <col min="25" max="25" width="5.7109375" style="4" customWidth="1"/>
    <col min="26" max="26" width="5.7109375" style="5" customWidth="1"/>
    <col min="27" max="27" width="3.7109375" customWidth="1"/>
    <col min="28" max="31" width="3.7109375" style="3" customWidth="1"/>
    <col min="33" max="56" width="2.7109375" customWidth="1"/>
    <col min="58" max="58" width="56.85546875" style="2" customWidth="1"/>
    <col min="59" max="65" width="24.7109375" customWidth="1"/>
  </cols>
  <sheetData>
    <row r="1" spans="1:65" ht="16.5" hidden="1" thickBot="1" x14ac:dyDescent="0.3">
      <c r="A1" s="41"/>
      <c r="B1" s="41"/>
      <c r="E1" s="4">
        <v>4</v>
      </c>
      <c r="F1" s="4">
        <f>E1+2</f>
        <v>6</v>
      </c>
      <c r="G1" s="4">
        <f t="shared" ref="G1:L1" si="0">F1+2</f>
        <v>8</v>
      </c>
      <c r="H1" s="4">
        <f t="shared" si="0"/>
        <v>10</v>
      </c>
      <c r="I1" s="4">
        <f t="shared" si="0"/>
        <v>12</v>
      </c>
      <c r="J1" s="4">
        <f t="shared" si="0"/>
        <v>14</v>
      </c>
      <c r="K1" s="4">
        <f t="shared" si="0"/>
        <v>16</v>
      </c>
      <c r="L1" s="4">
        <f t="shared" si="0"/>
        <v>18</v>
      </c>
      <c r="M1" s="4">
        <f t="shared" ref="M1:P1" si="1">L1+2</f>
        <v>20</v>
      </c>
      <c r="N1" s="4">
        <f t="shared" si="1"/>
        <v>22</v>
      </c>
      <c r="O1" s="4">
        <f t="shared" si="1"/>
        <v>24</v>
      </c>
      <c r="P1" s="4">
        <f t="shared" si="1"/>
        <v>26</v>
      </c>
      <c r="Q1" s="4">
        <v>10</v>
      </c>
      <c r="R1" s="4">
        <f>Q1-1</f>
        <v>9</v>
      </c>
      <c r="S1" s="4">
        <f t="shared" ref="S1:X1" si="2">R1-1</f>
        <v>8</v>
      </c>
      <c r="T1" s="4">
        <f t="shared" si="2"/>
        <v>7</v>
      </c>
      <c r="U1" s="4">
        <f t="shared" si="2"/>
        <v>6</v>
      </c>
      <c r="V1" s="4">
        <f t="shared" si="2"/>
        <v>5</v>
      </c>
      <c r="W1" s="4">
        <f t="shared" si="2"/>
        <v>4</v>
      </c>
      <c r="X1" s="4">
        <f t="shared" si="2"/>
        <v>3</v>
      </c>
      <c r="Z1" s="4"/>
    </row>
    <row r="2" spans="1:65" ht="16.5" thickBot="1" x14ac:dyDescent="0.3">
      <c r="A2" s="42" t="s">
        <v>286</v>
      </c>
      <c r="B2" s="43" t="s">
        <v>289</v>
      </c>
      <c r="C2" s="44" t="s">
        <v>289</v>
      </c>
      <c r="D2" s="44" t="s">
        <v>30</v>
      </c>
      <c r="E2" s="63" t="s">
        <v>288</v>
      </c>
      <c r="F2" s="64"/>
      <c r="G2" s="64"/>
      <c r="H2" s="64"/>
      <c r="I2" s="64"/>
      <c r="J2" s="64"/>
      <c r="K2" s="64"/>
      <c r="L2" s="64"/>
      <c r="M2" s="64"/>
      <c r="N2" s="64"/>
      <c r="O2" s="64"/>
      <c r="P2" s="65"/>
      <c r="Q2" s="63" t="s">
        <v>31</v>
      </c>
      <c r="R2" s="64"/>
      <c r="S2" s="64"/>
      <c r="T2" s="64"/>
      <c r="U2" s="64"/>
      <c r="V2" s="64"/>
      <c r="W2" s="64"/>
      <c r="X2" s="65"/>
      <c r="Y2" s="55" t="s">
        <v>359</v>
      </c>
      <c r="Z2" s="56" t="s">
        <v>287</v>
      </c>
      <c r="AB2" s="6">
        <v>1</v>
      </c>
      <c r="AC2" s="6">
        <v>2</v>
      </c>
      <c r="AD2" s="6">
        <v>3</v>
      </c>
      <c r="AE2" s="6">
        <v>4</v>
      </c>
      <c r="AJ2" s="1"/>
      <c r="BH2" t="s">
        <v>361</v>
      </c>
      <c r="BI2" t="s">
        <v>360</v>
      </c>
      <c r="BJ2" t="s">
        <v>362</v>
      </c>
      <c r="BK2" t="s">
        <v>363</v>
      </c>
      <c r="BL2" t="s">
        <v>364</v>
      </c>
      <c r="BM2" t="s">
        <v>365</v>
      </c>
    </row>
    <row r="3" spans="1:65" x14ac:dyDescent="0.25">
      <c r="A3" s="66" t="s">
        <v>13</v>
      </c>
      <c r="B3" s="38" t="str">
        <f>IF(HEX2DEC(C3),INDEX(Paths!$A$1:$A$48,HEX2DEC(C3)+1,1),"")</f>
        <v>Igros Castle - Mandalia Plains</v>
      </c>
      <c r="C3" s="8" t="s">
        <v>32</v>
      </c>
      <c r="D3" s="9" t="s">
        <v>33</v>
      </c>
      <c r="E3" s="10" t="s">
        <v>34</v>
      </c>
      <c r="F3" s="11" t="s">
        <v>35</v>
      </c>
      <c r="G3" s="11" t="s">
        <v>36</v>
      </c>
      <c r="H3" s="45" t="s">
        <v>37</v>
      </c>
      <c r="I3" s="27" t="s">
        <v>35</v>
      </c>
      <c r="J3" s="46" t="s">
        <v>38</v>
      </c>
      <c r="K3" s="45" t="s">
        <v>39</v>
      </c>
      <c r="L3" s="27" t="s">
        <v>35</v>
      </c>
      <c r="M3" s="46" t="s">
        <v>40</v>
      </c>
      <c r="N3" s="11" t="s">
        <v>41</v>
      </c>
      <c r="O3" s="11" t="s">
        <v>35</v>
      </c>
      <c r="P3" s="12" t="s">
        <v>40</v>
      </c>
      <c r="Q3" s="10" t="s">
        <v>42</v>
      </c>
      <c r="R3" s="11" t="s">
        <v>42</v>
      </c>
      <c r="S3" s="45" t="s">
        <v>43</v>
      </c>
      <c r="T3" s="46" t="s">
        <v>43</v>
      </c>
      <c r="U3" s="45" t="s">
        <v>44</v>
      </c>
      <c r="V3" s="46" t="s">
        <v>44</v>
      </c>
      <c r="W3" s="11" t="s">
        <v>45</v>
      </c>
      <c r="X3" s="12" t="s">
        <v>45</v>
      </c>
      <c r="Y3" s="13" t="s">
        <v>46</v>
      </c>
      <c r="Z3" s="14" t="s">
        <v>47</v>
      </c>
      <c r="AB3" s="3" t="s">
        <v>345</v>
      </c>
      <c r="AC3" s="3" t="s">
        <v>94</v>
      </c>
      <c r="AD3" s="3" t="s">
        <v>62</v>
      </c>
      <c r="AE3" s="3" t="s">
        <v>62</v>
      </c>
      <c r="AG3" t="str">
        <f t="shared" ref="AG3:BD3" si="3">DEC2HEX(HEX2DEC(C3),2)</f>
        <v>01</v>
      </c>
      <c r="AH3" t="str">
        <f t="shared" si="3"/>
        <v>28</v>
      </c>
      <c r="AI3" t="str">
        <f t="shared" si="3"/>
        <v>03</v>
      </c>
      <c r="AJ3" t="str">
        <f t="shared" si="3"/>
        <v>1E</v>
      </c>
      <c r="AK3" t="str">
        <f t="shared" si="3"/>
        <v>C0</v>
      </c>
      <c r="AL3" t="str">
        <f t="shared" si="3"/>
        <v>0C</v>
      </c>
      <c r="AM3" t="str">
        <f t="shared" si="3"/>
        <v>1E</v>
      </c>
      <c r="AN3" t="str">
        <f t="shared" si="3"/>
        <v>E0</v>
      </c>
      <c r="AO3" t="str">
        <f t="shared" si="3"/>
        <v>10</v>
      </c>
      <c r="AP3" t="str">
        <f t="shared" si="3"/>
        <v>1E</v>
      </c>
      <c r="AQ3" t="str">
        <f t="shared" si="3"/>
        <v>FF</v>
      </c>
      <c r="AR3" t="str">
        <f t="shared" si="3"/>
        <v>19</v>
      </c>
      <c r="AS3" t="str">
        <f t="shared" si="3"/>
        <v>1E</v>
      </c>
      <c r="AT3" t="str">
        <f t="shared" si="3"/>
        <v>FF</v>
      </c>
      <c r="AU3" t="str">
        <f t="shared" si="3"/>
        <v>9D</v>
      </c>
      <c r="AV3" t="str">
        <f t="shared" si="3"/>
        <v>9D</v>
      </c>
      <c r="AW3" t="str">
        <f t="shared" si="3"/>
        <v>9E</v>
      </c>
      <c r="AX3" t="str">
        <f t="shared" si="3"/>
        <v>9E</v>
      </c>
      <c r="AY3" t="str">
        <f t="shared" si="3"/>
        <v>9F</v>
      </c>
      <c r="AZ3" t="str">
        <f t="shared" si="3"/>
        <v>9F</v>
      </c>
      <c r="BA3" t="str">
        <f t="shared" si="3"/>
        <v>A0</v>
      </c>
      <c r="BB3" t="str">
        <f t="shared" si="3"/>
        <v>A0</v>
      </c>
      <c r="BC3" t="str">
        <f t="shared" si="3"/>
        <v>55</v>
      </c>
      <c r="BD3" t="str">
        <f t="shared" si="3"/>
        <v>6F</v>
      </c>
      <c r="BF3" s="2" t="str">
        <f t="shared" ref="BF3:BF34" si="4">AG3&amp;AH3&amp;AI3&amp;AJ3&amp;AK3&amp;AL3&amp;AM3&amp;AN3&amp;AO3&amp;AP3&amp;AQ3&amp;AR3&amp;AS3&amp;AT3&amp;AU3&amp;AV3&amp;AW3&amp;AX3&amp;AY3&amp;AZ3&amp;BA3&amp;BB3&amp;BC3&amp;BD3</f>
        <v>0128031EC00C1EE0101EFF191EFF9D9D9E9E9F9FA0A0556F</v>
      </c>
      <c r="BG3" t="str">
        <f>MID(BF3,7,22)</f>
        <v>1EC00C1EE0101EFF191EFF</v>
      </c>
      <c r="BH3" t="str">
        <f t="shared" ref="BH3:BM3" si="5">IF(BG3=BH$2,"",BG3)</f>
        <v>1EC00C1EE0101EFF191EFF</v>
      </c>
      <c r="BI3" t="str">
        <f t="shared" si="5"/>
        <v/>
      </c>
      <c r="BJ3" t="str">
        <f t="shared" si="5"/>
        <v/>
      </c>
      <c r="BK3" t="str">
        <f t="shared" si="5"/>
        <v/>
      </c>
      <c r="BL3" t="str">
        <f t="shared" si="5"/>
        <v/>
      </c>
      <c r="BM3" t="str">
        <f t="shared" si="5"/>
        <v/>
      </c>
    </row>
    <row r="4" spans="1:65" x14ac:dyDescent="0.25">
      <c r="A4" s="61"/>
      <c r="B4" s="38" t="str">
        <f>IF(HEX2DEC(C4),INDEX(Paths!$A$1:$A$48,HEX2DEC(C4)+1,1),"")</f>
        <v>Thieves Fort - Mandalia Plains</v>
      </c>
      <c r="C4" s="8" t="s">
        <v>48</v>
      </c>
      <c r="D4" s="9" t="s">
        <v>49</v>
      </c>
      <c r="E4" s="10" t="s">
        <v>34</v>
      </c>
      <c r="F4" s="11" t="s">
        <v>35</v>
      </c>
      <c r="G4" s="11" t="s">
        <v>36</v>
      </c>
      <c r="H4" s="47" t="s">
        <v>37</v>
      </c>
      <c r="I4" s="11" t="s">
        <v>35</v>
      </c>
      <c r="J4" s="48" t="s">
        <v>36</v>
      </c>
      <c r="K4" s="47" t="s">
        <v>39</v>
      </c>
      <c r="L4" s="11" t="s">
        <v>35</v>
      </c>
      <c r="M4" s="48" t="s">
        <v>40</v>
      </c>
      <c r="N4" s="11" t="s">
        <v>41</v>
      </c>
      <c r="O4" s="11" t="s">
        <v>35</v>
      </c>
      <c r="P4" s="12" t="s">
        <v>40</v>
      </c>
      <c r="Q4" s="10" t="s">
        <v>50</v>
      </c>
      <c r="R4" s="11" t="s">
        <v>50</v>
      </c>
      <c r="S4" s="47" t="s">
        <v>51</v>
      </c>
      <c r="T4" s="48" t="s">
        <v>52</v>
      </c>
      <c r="U4" s="47" t="s">
        <v>53</v>
      </c>
      <c r="V4" s="48" t="s">
        <v>53</v>
      </c>
      <c r="W4" s="11" t="s">
        <v>54</v>
      </c>
      <c r="X4" s="12" t="s">
        <v>54</v>
      </c>
      <c r="Y4" s="10" t="s">
        <v>46</v>
      </c>
      <c r="Z4" s="12" t="s">
        <v>47</v>
      </c>
      <c r="AB4" s="3" t="s">
        <v>345</v>
      </c>
      <c r="AC4" s="3" t="s">
        <v>62</v>
      </c>
      <c r="AD4" s="3" t="s">
        <v>62</v>
      </c>
      <c r="AE4" s="3" t="s">
        <v>62</v>
      </c>
      <c r="AG4" t="str">
        <f t="shared" ref="AG4:AG35" si="6">DEC2HEX(HEX2DEC(C4),2)</f>
        <v>02</v>
      </c>
      <c r="AH4" t="str">
        <f t="shared" ref="AH4:AH59" si="7">DEC2HEX(HEX2DEC(D4),2)</f>
        <v>29</v>
      </c>
      <c r="AI4" t="str">
        <f t="shared" ref="AI4:AI59" si="8">DEC2HEX(HEX2DEC(E4),2)</f>
        <v>03</v>
      </c>
      <c r="AJ4" t="str">
        <f t="shared" ref="AJ4:AJ59" si="9">DEC2HEX(HEX2DEC(F4),2)</f>
        <v>1E</v>
      </c>
      <c r="AK4" t="str">
        <f t="shared" ref="AK4:AK59" si="10">DEC2HEX(HEX2DEC(G4),2)</f>
        <v>C0</v>
      </c>
      <c r="AL4" t="str">
        <f t="shared" ref="AL4:AL59" si="11">DEC2HEX(HEX2DEC(H4),2)</f>
        <v>0C</v>
      </c>
      <c r="AM4" t="str">
        <f t="shared" ref="AM4:AM59" si="12">DEC2HEX(HEX2DEC(I4),2)</f>
        <v>1E</v>
      </c>
      <c r="AN4" t="str">
        <f t="shared" ref="AN4:AN59" si="13">DEC2HEX(HEX2DEC(J4),2)</f>
        <v>C0</v>
      </c>
      <c r="AO4" t="str">
        <f t="shared" ref="AO4:AO59" si="14">DEC2HEX(HEX2DEC(K4),2)</f>
        <v>10</v>
      </c>
      <c r="AP4" t="str">
        <f t="shared" ref="AP4:AP59" si="15">DEC2HEX(HEX2DEC(L4),2)</f>
        <v>1E</v>
      </c>
      <c r="AQ4" t="str">
        <f t="shared" ref="AQ4:AQ59" si="16">DEC2HEX(HEX2DEC(M4),2)</f>
        <v>FF</v>
      </c>
      <c r="AR4" t="str">
        <f t="shared" ref="AR4:AR59" si="17">DEC2HEX(HEX2DEC(N4),2)</f>
        <v>19</v>
      </c>
      <c r="AS4" t="str">
        <f t="shared" ref="AS4:AS59" si="18">DEC2HEX(HEX2DEC(O4),2)</f>
        <v>1E</v>
      </c>
      <c r="AT4" t="str">
        <f t="shared" ref="AT4:AT59" si="19">DEC2HEX(HEX2DEC(P4),2)</f>
        <v>FF</v>
      </c>
      <c r="AU4" t="str">
        <f t="shared" ref="AU4:AU59" si="20">DEC2HEX(HEX2DEC(Q4),2)</f>
        <v>A1</v>
      </c>
      <c r="AV4" t="str">
        <f t="shared" ref="AV4:AV59" si="21">DEC2HEX(HEX2DEC(R4),2)</f>
        <v>A1</v>
      </c>
      <c r="AW4" t="str">
        <f t="shared" ref="AW4:AW59" si="22">DEC2HEX(HEX2DEC(S4),2)</f>
        <v>A2</v>
      </c>
      <c r="AX4" t="str">
        <f t="shared" ref="AX4:AX59" si="23">DEC2HEX(HEX2DEC(T4),2)</f>
        <v>9B</v>
      </c>
      <c r="AY4" t="str">
        <f t="shared" ref="AY4:AY59" si="24">DEC2HEX(HEX2DEC(U4),2)</f>
        <v>A3</v>
      </c>
      <c r="AZ4" t="str">
        <f t="shared" ref="AZ4:AZ59" si="25">DEC2HEX(HEX2DEC(V4),2)</f>
        <v>A3</v>
      </c>
      <c r="BA4" t="str">
        <f t="shared" ref="BA4:BA59" si="26">DEC2HEX(HEX2DEC(W4),2)</f>
        <v>A4</v>
      </c>
      <c r="BB4" t="str">
        <f t="shared" ref="BB4:BB59" si="27">DEC2HEX(HEX2DEC(X4),2)</f>
        <v>A4</v>
      </c>
      <c r="BC4" t="str">
        <f t="shared" ref="BC4:BC59" si="28">DEC2HEX(HEX2DEC(Y4),2)</f>
        <v>55</v>
      </c>
      <c r="BD4" t="str">
        <f t="shared" ref="BD4:BD59" si="29">DEC2HEX(HEX2DEC(Z4),2)</f>
        <v>6F</v>
      </c>
      <c r="BF4" s="2" t="str">
        <f t="shared" si="4"/>
        <v>0229031EC00C1EC0101EFF191EFFA1A1A29BA3A3A4A4556F</v>
      </c>
      <c r="BG4" t="str">
        <f t="shared" ref="BG4:BG59" si="30">MID(BF4,7,22)</f>
        <v>1EC00C1EC0101EFF191EFF</v>
      </c>
      <c r="BH4" t="str">
        <f t="shared" ref="BH4:BI59" si="31">IF(BG4=BH$2,"",BG4)</f>
        <v>1EC00C1EC0101EFF191EFF</v>
      </c>
      <c r="BI4" t="str">
        <f t="shared" si="31"/>
        <v>1EC00C1EC0101EFF191EFF</v>
      </c>
      <c r="BJ4" t="str">
        <f t="shared" ref="BJ4:BM4" si="32">IF(BI4=BJ$2,"",BI4)</f>
        <v/>
      </c>
      <c r="BK4" t="str">
        <f t="shared" si="32"/>
        <v/>
      </c>
      <c r="BL4" t="str">
        <f t="shared" si="32"/>
        <v/>
      </c>
      <c r="BM4" t="str">
        <f t="shared" si="32"/>
        <v/>
      </c>
    </row>
    <row r="5" spans="1:65" x14ac:dyDescent="0.25">
      <c r="A5" s="62"/>
      <c r="B5" s="39" t="str">
        <f>IF(HEX2DEC(C5),INDEX(Paths!$A$1:$A$48,HEX2DEC(C5)+1,1),"")</f>
        <v>Gariland Magic City - Mandalia Plains</v>
      </c>
      <c r="C5" s="15" t="s">
        <v>34</v>
      </c>
      <c r="D5" s="16" t="s">
        <v>55</v>
      </c>
      <c r="E5" s="17" t="s">
        <v>34</v>
      </c>
      <c r="F5" s="18" t="s">
        <v>35</v>
      </c>
      <c r="G5" s="18" t="s">
        <v>36</v>
      </c>
      <c r="H5" s="49" t="s">
        <v>37</v>
      </c>
      <c r="I5" s="18" t="s">
        <v>35</v>
      </c>
      <c r="J5" s="50" t="s">
        <v>38</v>
      </c>
      <c r="K5" s="49" t="s">
        <v>39</v>
      </c>
      <c r="L5" s="18" t="s">
        <v>35</v>
      </c>
      <c r="M5" s="50" t="s">
        <v>40</v>
      </c>
      <c r="N5" s="18" t="s">
        <v>41</v>
      </c>
      <c r="O5" s="18" t="s">
        <v>35</v>
      </c>
      <c r="P5" s="19" t="s">
        <v>40</v>
      </c>
      <c r="Q5" s="17" t="s">
        <v>56</v>
      </c>
      <c r="R5" s="18" t="s">
        <v>56</v>
      </c>
      <c r="S5" s="49" t="s">
        <v>57</v>
      </c>
      <c r="T5" s="50" t="s">
        <v>57</v>
      </c>
      <c r="U5" s="49" t="s">
        <v>58</v>
      </c>
      <c r="V5" s="50" t="s">
        <v>58</v>
      </c>
      <c r="W5" s="18" t="s">
        <v>59</v>
      </c>
      <c r="X5" s="19" t="s">
        <v>59</v>
      </c>
      <c r="Y5" s="17" t="s">
        <v>46</v>
      </c>
      <c r="Z5" s="19" t="s">
        <v>47</v>
      </c>
      <c r="AB5" s="3" t="s">
        <v>345</v>
      </c>
      <c r="AC5" s="57" t="s">
        <v>60</v>
      </c>
      <c r="AD5" s="3" t="s">
        <v>62</v>
      </c>
      <c r="AE5" s="3" t="s">
        <v>62</v>
      </c>
      <c r="AG5" t="str">
        <f t="shared" si="6"/>
        <v>03</v>
      </c>
      <c r="AH5" t="str">
        <f t="shared" si="7"/>
        <v>2A</v>
      </c>
      <c r="AI5" t="str">
        <f t="shared" si="8"/>
        <v>03</v>
      </c>
      <c r="AJ5" t="str">
        <f t="shared" si="9"/>
        <v>1E</v>
      </c>
      <c r="AK5" t="str">
        <f t="shared" si="10"/>
        <v>C0</v>
      </c>
      <c r="AL5" t="str">
        <f t="shared" si="11"/>
        <v>0C</v>
      </c>
      <c r="AM5" t="str">
        <f t="shared" si="12"/>
        <v>1E</v>
      </c>
      <c r="AN5" t="str">
        <f t="shared" si="13"/>
        <v>E0</v>
      </c>
      <c r="AO5" t="str">
        <f t="shared" si="14"/>
        <v>10</v>
      </c>
      <c r="AP5" t="str">
        <f t="shared" si="15"/>
        <v>1E</v>
      </c>
      <c r="AQ5" t="str">
        <f t="shared" si="16"/>
        <v>FF</v>
      </c>
      <c r="AR5" t="str">
        <f t="shared" si="17"/>
        <v>19</v>
      </c>
      <c r="AS5" t="str">
        <f t="shared" si="18"/>
        <v>1E</v>
      </c>
      <c r="AT5" t="str">
        <f t="shared" si="19"/>
        <v>FF</v>
      </c>
      <c r="AU5" t="str">
        <f t="shared" si="20"/>
        <v>A5</v>
      </c>
      <c r="AV5" t="str">
        <f t="shared" si="21"/>
        <v>A5</v>
      </c>
      <c r="AW5" t="str">
        <f t="shared" si="22"/>
        <v>A6</v>
      </c>
      <c r="AX5" t="str">
        <f t="shared" si="23"/>
        <v>A6</v>
      </c>
      <c r="AY5" t="str">
        <f t="shared" si="24"/>
        <v>A7</v>
      </c>
      <c r="AZ5" t="str">
        <f t="shared" si="25"/>
        <v>A7</v>
      </c>
      <c r="BA5" t="str">
        <f t="shared" si="26"/>
        <v>A8</v>
      </c>
      <c r="BB5" t="str">
        <f t="shared" si="27"/>
        <v>A8</v>
      </c>
      <c r="BC5" t="str">
        <f t="shared" si="28"/>
        <v>55</v>
      </c>
      <c r="BD5" t="str">
        <f t="shared" si="29"/>
        <v>6F</v>
      </c>
      <c r="BF5" s="2" t="str">
        <f t="shared" si="4"/>
        <v>032A031EC00C1EE0101EFF191EFFA5A5A6A6A7A7A8A8556F</v>
      </c>
      <c r="BG5" t="str">
        <f t="shared" si="30"/>
        <v>1EC00C1EE0101EFF191EFF</v>
      </c>
      <c r="BH5" t="str">
        <f t="shared" si="31"/>
        <v>1EC00C1EE0101EFF191EFF</v>
      </c>
      <c r="BI5" t="str">
        <f t="shared" si="31"/>
        <v/>
      </c>
      <c r="BJ5" t="str">
        <f t="shared" ref="BJ5:BM5" si="33">IF(BI5=BJ$2,"",BI5)</f>
        <v/>
      </c>
      <c r="BK5" t="str">
        <f t="shared" si="33"/>
        <v/>
      </c>
      <c r="BL5" t="str">
        <f t="shared" si="33"/>
        <v/>
      </c>
      <c r="BM5" t="str">
        <f t="shared" si="33"/>
        <v/>
      </c>
    </row>
    <row r="6" spans="1:65" x14ac:dyDescent="0.25">
      <c r="A6" s="60" t="s">
        <v>0</v>
      </c>
      <c r="B6" s="40" t="str">
        <f>IF(HEX2DEC(C6),INDEX(Paths!$A$1:$A$48,HEX2DEC(C6)+1,1),"")</f>
        <v>Lenalia Plateau - Fovoham Plains</v>
      </c>
      <c r="C6" s="20" t="s">
        <v>60</v>
      </c>
      <c r="D6" s="21" t="s">
        <v>61</v>
      </c>
      <c r="E6" s="22" t="s">
        <v>61</v>
      </c>
      <c r="F6" s="23" t="s">
        <v>35</v>
      </c>
      <c r="G6" s="23" t="s">
        <v>36</v>
      </c>
      <c r="H6" s="51" t="s">
        <v>37</v>
      </c>
      <c r="I6" s="23" t="s">
        <v>35</v>
      </c>
      <c r="J6" s="52" t="s">
        <v>38</v>
      </c>
      <c r="K6" s="51" t="s">
        <v>39</v>
      </c>
      <c r="L6" s="23" t="s">
        <v>35</v>
      </c>
      <c r="M6" s="52" t="s">
        <v>40</v>
      </c>
      <c r="N6" s="23" t="s">
        <v>41</v>
      </c>
      <c r="O6" s="23" t="s">
        <v>35</v>
      </c>
      <c r="P6" s="24" t="s">
        <v>40</v>
      </c>
      <c r="Q6" s="22" t="s">
        <v>62</v>
      </c>
      <c r="R6" s="23" t="s">
        <v>62</v>
      </c>
      <c r="S6" s="51" t="s">
        <v>63</v>
      </c>
      <c r="T6" s="52" t="s">
        <v>63</v>
      </c>
      <c r="U6" s="51" t="s">
        <v>64</v>
      </c>
      <c r="V6" s="52" t="s">
        <v>64</v>
      </c>
      <c r="W6" s="23" t="s">
        <v>39</v>
      </c>
      <c r="X6" s="24" t="s">
        <v>39</v>
      </c>
      <c r="Y6" s="22" t="s">
        <v>65</v>
      </c>
      <c r="Z6" s="24" t="s">
        <v>47</v>
      </c>
      <c r="AG6" t="str">
        <f t="shared" si="6"/>
        <v>05</v>
      </c>
      <c r="AH6" t="str">
        <f t="shared" si="7"/>
        <v>04</v>
      </c>
      <c r="AI6" t="str">
        <f t="shared" si="8"/>
        <v>04</v>
      </c>
      <c r="AJ6" t="str">
        <f t="shared" si="9"/>
        <v>1E</v>
      </c>
      <c r="AK6" t="str">
        <f t="shared" si="10"/>
        <v>C0</v>
      </c>
      <c r="AL6" t="str">
        <f t="shared" si="11"/>
        <v>0C</v>
      </c>
      <c r="AM6" t="str">
        <f t="shared" si="12"/>
        <v>1E</v>
      </c>
      <c r="AN6" t="str">
        <f t="shared" si="13"/>
        <v>E0</v>
      </c>
      <c r="AO6" t="str">
        <f t="shared" si="14"/>
        <v>10</v>
      </c>
      <c r="AP6" t="str">
        <f t="shared" si="15"/>
        <v>1E</v>
      </c>
      <c r="AQ6" t="str">
        <f t="shared" si="16"/>
        <v>FF</v>
      </c>
      <c r="AR6" t="str">
        <f t="shared" si="17"/>
        <v>19</v>
      </c>
      <c r="AS6" t="str">
        <f t="shared" si="18"/>
        <v>1E</v>
      </c>
      <c r="AT6" t="str">
        <f t="shared" si="19"/>
        <v>FF</v>
      </c>
      <c r="AU6" t="str">
        <f t="shared" si="20"/>
        <v>0D</v>
      </c>
      <c r="AV6" t="str">
        <f t="shared" si="21"/>
        <v>0D</v>
      </c>
      <c r="AW6" t="str">
        <f t="shared" si="22"/>
        <v>0E</v>
      </c>
      <c r="AX6" t="str">
        <f t="shared" si="23"/>
        <v>0E</v>
      </c>
      <c r="AY6" t="str">
        <f t="shared" si="24"/>
        <v>0F</v>
      </c>
      <c r="AZ6" t="str">
        <f t="shared" si="25"/>
        <v>0F</v>
      </c>
      <c r="BA6" t="str">
        <f t="shared" si="26"/>
        <v>10</v>
      </c>
      <c r="BB6" t="str">
        <f t="shared" si="27"/>
        <v>10</v>
      </c>
      <c r="BC6" t="str">
        <f t="shared" si="28"/>
        <v>48</v>
      </c>
      <c r="BD6" t="str">
        <f t="shared" si="29"/>
        <v>6F</v>
      </c>
      <c r="BF6" s="2" t="str">
        <f t="shared" si="4"/>
        <v>0504041EC00C1EE0101EFF191EFF0D0D0E0E0F0F1010486F</v>
      </c>
      <c r="BG6" t="str">
        <f t="shared" si="30"/>
        <v>1EC00C1EE0101EFF191EFF</v>
      </c>
      <c r="BH6" t="str">
        <f t="shared" si="31"/>
        <v>1EC00C1EE0101EFF191EFF</v>
      </c>
      <c r="BI6" t="str">
        <f t="shared" si="31"/>
        <v/>
      </c>
      <c r="BJ6" t="str">
        <f t="shared" ref="BJ6:BM6" si="34">IF(BI6=BJ$2,"",BI6)</f>
        <v/>
      </c>
      <c r="BK6" t="str">
        <f t="shared" si="34"/>
        <v/>
      </c>
      <c r="BL6" t="str">
        <f t="shared" si="34"/>
        <v/>
      </c>
      <c r="BM6" t="str">
        <f t="shared" si="34"/>
        <v/>
      </c>
    </row>
    <row r="7" spans="1:65" x14ac:dyDescent="0.25">
      <c r="A7" s="61" t="s">
        <v>0</v>
      </c>
      <c r="B7" s="38" t="str">
        <f>IF(HEX2DEC(C7),INDEX(Paths!$A$1:$A$48,HEX2DEC(C7)+1,1),"")</f>
        <v>Fovoham Plains - Fort Zeakden</v>
      </c>
      <c r="C7" s="8" t="s">
        <v>66</v>
      </c>
      <c r="D7" s="9" t="s">
        <v>60</v>
      </c>
      <c r="E7" s="10" t="s">
        <v>61</v>
      </c>
      <c r="F7" s="11" t="s">
        <v>35</v>
      </c>
      <c r="G7" s="11" t="s">
        <v>36</v>
      </c>
      <c r="H7" s="47" t="s">
        <v>37</v>
      </c>
      <c r="I7" s="11" t="s">
        <v>35</v>
      </c>
      <c r="J7" s="48" t="s">
        <v>36</v>
      </c>
      <c r="K7" s="47" t="s">
        <v>39</v>
      </c>
      <c r="L7" s="11" t="s">
        <v>35</v>
      </c>
      <c r="M7" s="48" t="s">
        <v>40</v>
      </c>
      <c r="N7" s="11" t="s">
        <v>41</v>
      </c>
      <c r="O7" s="11" t="s">
        <v>35</v>
      </c>
      <c r="P7" s="12" t="s">
        <v>40</v>
      </c>
      <c r="Q7" s="10" t="s">
        <v>67</v>
      </c>
      <c r="R7" s="11" t="s">
        <v>67</v>
      </c>
      <c r="S7" s="47" t="s">
        <v>68</v>
      </c>
      <c r="T7" s="48" t="s">
        <v>69</v>
      </c>
      <c r="U7" s="47" t="s">
        <v>70</v>
      </c>
      <c r="V7" s="48" t="s">
        <v>70</v>
      </c>
      <c r="W7" s="11" t="s">
        <v>71</v>
      </c>
      <c r="X7" s="12" t="s">
        <v>71</v>
      </c>
      <c r="Y7" s="10" t="s">
        <v>65</v>
      </c>
      <c r="Z7" s="12" t="s">
        <v>47</v>
      </c>
      <c r="AB7" s="3" t="s">
        <v>345</v>
      </c>
      <c r="AC7" s="3" t="s">
        <v>62</v>
      </c>
      <c r="AD7" s="3" t="s">
        <v>62</v>
      </c>
      <c r="AE7" s="3" t="s">
        <v>62</v>
      </c>
      <c r="AG7" t="str">
        <f t="shared" si="6"/>
        <v>06</v>
      </c>
      <c r="AH7" t="str">
        <f t="shared" si="7"/>
        <v>05</v>
      </c>
      <c r="AI7" t="str">
        <f t="shared" si="8"/>
        <v>04</v>
      </c>
      <c r="AJ7" t="str">
        <f t="shared" si="9"/>
        <v>1E</v>
      </c>
      <c r="AK7" t="str">
        <f t="shared" si="10"/>
        <v>C0</v>
      </c>
      <c r="AL7" t="str">
        <f t="shared" si="11"/>
        <v>0C</v>
      </c>
      <c r="AM7" t="str">
        <f t="shared" si="12"/>
        <v>1E</v>
      </c>
      <c r="AN7" t="str">
        <f t="shared" si="13"/>
        <v>C0</v>
      </c>
      <c r="AO7" t="str">
        <f t="shared" si="14"/>
        <v>10</v>
      </c>
      <c r="AP7" t="str">
        <f t="shared" si="15"/>
        <v>1E</v>
      </c>
      <c r="AQ7" t="str">
        <f t="shared" si="16"/>
        <v>FF</v>
      </c>
      <c r="AR7" t="str">
        <f t="shared" si="17"/>
        <v>19</v>
      </c>
      <c r="AS7" t="str">
        <f t="shared" si="18"/>
        <v>1E</v>
      </c>
      <c r="AT7" t="str">
        <f t="shared" si="19"/>
        <v>FF</v>
      </c>
      <c r="AU7" t="str">
        <f t="shared" si="20"/>
        <v>11</v>
      </c>
      <c r="AV7" t="str">
        <f t="shared" si="21"/>
        <v>11</v>
      </c>
      <c r="AW7" t="str">
        <f t="shared" si="22"/>
        <v>12</v>
      </c>
      <c r="AX7" t="str">
        <f t="shared" si="23"/>
        <v>82</v>
      </c>
      <c r="AY7" t="str">
        <f t="shared" si="24"/>
        <v>13</v>
      </c>
      <c r="AZ7" t="str">
        <f t="shared" si="25"/>
        <v>13</v>
      </c>
      <c r="BA7" t="str">
        <f t="shared" si="26"/>
        <v>14</v>
      </c>
      <c r="BB7" t="str">
        <f t="shared" si="27"/>
        <v>14</v>
      </c>
      <c r="BC7" t="str">
        <f t="shared" si="28"/>
        <v>48</v>
      </c>
      <c r="BD7" t="str">
        <f t="shared" si="29"/>
        <v>6F</v>
      </c>
      <c r="BF7" s="2" t="str">
        <f t="shared" si="4"/>
        <v>0605041EC00C1EC0101EFF191EFF1111128213131414486F</v>
      </c>
      <c r="BG7" t="str">
        <f t="shared" si="30"/>
        <v>1EC00C1EC0101EFF191EFF</v>
      </c>
      <c r="BH7" t="str">
        <f t="shared" si="31"/>
        <v>1EC00C1EC0101EFF191EFF</v>
      </c>
      <c r="BI7" t="str">
        <f t="shared" si="31"/>
        <v>1EC00C1EC0101EFF191EFF</v>
      </c>
      <c r="BJ7" t="str">
        <f t="shared" ref="BJ7:BM7" si="35">IF(BI7=BJ$2,"",BI7)</f>
        <v/>
      </c>
      <c r="BK7" t="str">
        <f t="shared" si="35"/>
        <v/>
      </c>
      <c r="BL7" t="str">
        <f t="shared" si="35"/>
        <v/>
      </c>
      <c r="BM7" t="str">
        <f t="shared" si="35"/>
        <v/>
      </c>
    </row>
    <row r="8" spans="1:65" x14ac:dyDescent="0.25">
      <c r="A8" s="62" t="s">
        <v>0</v>
      </c>
      <c r="B8" s="39" t="str">
        <f>IF(HEX2DEC(C8),INDEX(Paths!$A$1:$A$48,HEX2DEC(C8)+1,1),"")</f>
        <v>Riovanes Castle - Fovoham Plains</v>
      </c>
      <c r="C8" s="15" t="s">
        <v>72</v>
      </c>
      <c r="D8" s="16" t="s">
        <v>66</v>
      </c>
      <c r="E8" s="17" t="s">
        <v>37</v>
      </c>
      <c r="F8" s="18" t="s">
        <v>35</v>
      </c>
      <c r="G8" s="18" t="s">
        <v>73</v>
      </c>
      <c r="H8" s="49" t="s">
        <v>39</v>
      </c>
      <c r="I8" s="18" t="s">
        <v>35</v>
      </c>
      <c r="J8" s="50" t="s">
        <v>40</v>
      </c>
      <c r="K8" s="49" t="s">
        <v>41</v>
      </c>
      <c r="L8" s="18" t="s">
        <v>35</v>
      </c>
      <c r="M8" s="50" t="s">
        <v>40</v>
      </c>
      <c r="N8" s="18" t="s">
        <v>41</v>
      </c>
      <c r="O8" s="18" t="s">
        <v>35</v>
      </c>
      <c r="P8" s="19" t="s">
        <v>40</v>
      </c>
      <c r="Q8" s="17" t="s">
        <v>74</v>
      </c>
      <c r="R8" s="18" t="s">
        <v>74</v>
      </c>
      <c r="S8" s="49" t="s">
        <v>75</v>
      </c>
      <c r="T8" s="50" t="s">
        <v>75</v>
      </c>
      <c r="U8" s="49" t="s">
        <v>76</v>
      </c>
      <c r="V8" s="50" t="s">
        <v>76</v>
      </c>
      <c r="W8" s="18" t="s">
        <v>77</v>
      </c>
      <c r="X8" s="19" t="s">
        <v>77</v>
      </c>
      <c r="Y8" s="17" t="s">
        <v>65</v>
      </c>
      <c r="Z8" s="19" t="s">
        <v>47</v>
      </c>
      <c r="AB8" s="3" t="s">
        <v>345</v>
      </c>
      <c r="AC8" s="3" t="s">
        <v>345</v>
      </c>
      <c r="AD8" s="3" t="s">
        <v>62</v>
      </c>
      <c r="AE8" s="3" t="s">
        <v>62</v>
      </c>
      <c r="AG8" t="str">
        <f t="shared" si="6"/>
        <v>07</v>
      </c>
      <c r="AH8" t="str">
        <f t="shared" si="7"/>
        <v>06</v>
      </c>
      <c r="AI8" t="str">
        <f t="shared" si="8"/>
        <v>0C</v>
      </c>
      <c r="AJ8" t="str">
        <f t="shared" si="9"/>
        <v>1E</v>
      </c>
      <c r="AK8" t="str">
        <f t="shared" si="10"/>
        <v>F0</v>
      </c>
      <c r="AL8" t="str">
        <f t="shared" si="11"/>
        <v>10</v>
      </c>
      <c r="AM8" t="str">
        <f t="shared" si="12"/>
        <v>1E</v>
      </c>
      <c r="AN8" t="str">
        <f t="shared" si="13"/>
        <v>FF</v>
      </c>
      <c r="AO8" t="str">
        <f t="shared" si="14"/>
        <v>19</v>
      </c>
      <c r="AP8" t="str">
        <f t="shared" si="15"/>
        <v>1E</v>
      </c>
      <c r="AQ8" t="str">
        <f t="shared" si="16"/>
        <v>FF</v>
      </c>
      <c r="AR8" t="str">
        <f t="shared" si="17"/>
        <v>19</v>
      </c>
      <c r="AS8" t="str">
        <f t="shared" si="18"/>
        <v>1E</v>
      </c>
      <c r="AT8" t="str">
        <f t="shared" si="19"/>
        <v>FF</v>
      </c>
      <c r="AU8" t="str">
        <f t="shared" si="20"/>
        <v>15</v>
      </c>
      <c r="AV8" t="str">
        <f t="shared" si="21"/>
        <v>15</v>
      </c>
      <c r="AW8" t="str">
        <f t="shared" si="22"/>
        <v>16</v>
      </c>
      <c r="AX8" t="str">
        <f t="shared" si="23"/>
        <v>16</v>
      </c>
      <c r="AY8" t="str">
        <f t="shared" si="24"/>
        <v>17</v>
      </c>
      <c r="AZ8" t="str">
        <f t="shared" si="25"/>
        <v>17</v>
      </c>
      <c r="BA8" t="str">
        <f t="shared" si="26"/>
        <v>18</v>
      </c>
      <c r="BB8" t="str">
        <f t="shared" si="27"/>
        <v>18</v>
      </c>
      <c r="BC8" t="str">
        <f t="shared" si="28"/>
        <v>48</v>
      </c>
      <c r="BD8" t="str">
        <f t="shared" si="29"/>
        <v>6F</v>
      </c>
      <c r="BF8" s="2" t="str">
        <f t="shared" si="4"/>
        <v>07060C1EF0101EFF191EFF191EFF1515161617171818486F</v>
      </c>
      <c r="BG8" t="str">
        <f t="shared" si="30"/>
        <v>1EF0101EFF191EFF191EFF</v>
      </c>
      <c r="BH8" t="str">
        <f t="shared" si="31"/>
        <v>1EF0101EFF191EFF191EFF</v>
      </c>
      <c r="BI8" t="str">
        <f t="shared" si="31"/>
        <v>1EF0101EFF191EFF191EFF</v>
      </c>
      <c r="BJ8" t="str">
        <f t="shared" ref="BJ8:BM8" si="36">IF(BI8=BJ$2,"",BI8)</f>
        <v>1EF0101EFF191EFF191EFF</v>
      </c>
      <c r="BK8" t="str">
        <f t="shared" si="36"/>
        <v/>
      </c>
      <c r="BL8" t="str">
        <f t="shared" si="36"/>
        <v/>
      </c>
      <c r="BM8" t="str">
        <f t="shared" si="36"/>
        <v/>
      </c>
    </row>
    <row r="9" spans="1:65" x14ac:dyDescent="0.25">
      <c r="A9" s="60" t="s">
        <v>1</v>
      </c>
      <c r="B9" s="40" t="str">
        <f>IF(HEX2DEC(C9),INDEX(Paths!$A$1:$A$48,HEX2DEC(C9)+1,1),"")</f>
        <v>Dorter Trade City - Sweegy Woods</v>
      </c>
      <c r="C9" s="20" t="s">
        <v>78</v>
      </c>
      <c r="D9" s="21" t="s">
        <v>72</v>
      </c>
      <c r="E9" s="22" t="s">
        <v>34</v>
      </c>
      <c r="F9" s="23" t="s">
        <v>35</v>
      </c>
      <c r="G9" s="23" t="s">
        <v>36</v>
      </c>
      <c r="H9" s="51" t="s">
        <v>37</v>
      </c>
      <c r="I9" s="23" t="s">
        <v>35</v>
      </c>
      <c r="J9" s="52" t="s">
        <v>36</v>
      </c>
      <c r="K9" s="51" t="s">
        <v>39</v>
      </c>
      <c r="L9" s="23" t="s">
        <v>35</v>
      </c>
      <c r="M9" s="52" t="s">
        <v>40</v>
      </c>
      <c r="N9" s="23" t="s">
        <v>41</v>
      </c>
      <c r="O9" s="23" t="s">
        <v>35</v>
      </c>
      <c r="P9" s="24" t="s">
        <v>40</v>
      </c>
      <c r="Q9" s="22" t="s">
        <v>41</v>
      </c>
      <c r="R9" s="23" t="s">
        <v>41</v>
      </c>
      <c r="S9" s="51" t="s">
        <v>79</v>
      </c>
      <c r="T9" s="52" t="s">
        <v>80</v>
      </c>
      <c r="U9" s="51" t="s">
        <v>81</v>
      </c>
      <c r="V9" s="52" t="s">
        <v>81</v>
      </c>
      <c r="W9" s="23" t="s">
        <v>82</v>
      </c>
      <c r="X9" s="24" t="s">
        <v>82</v>
      </c>
      <c r="Y9" s="22" t="s">
        <v>83</v>
      </c>
      <c r="Z9" s="24" t="s">
        <v>47</v>
      </c>
      <c r="AG9" t="str">
        <f t="shared" si="6"/>
        <v>0B</v>
      </c>
      <c r="AH9" t="str">
        <f t="shared" si="7"/>
        <v>07</v>
      </c>
      <c r="AI9" t="str">
        <f t="shared" si="8"/>
        <v>03</v>
      </c>
      <c r="AJ9" t="str">
        <f t="shared" si="9"/>
        <v>1E</v>
      </c>
      <c r="AK9" t="str">
        <f t="shared" si="10"/>
        <v>C0</v>
      </c>
      <c r="AL9" t="str">
        <f t="shared" si="11"/>
        <v>0C</v>
      </c>
      <c r="AM9" t="str">
        <f t="shared" si="12"/>
        <v>1E</v>
      </c>
      <c r="AN9" t="str">
        <f t="shared" si="13"/>
        <v>C0</v>
      </c>
      <c r="AO9" t="str">
        <f t="shared" si="14"/>
        <v>10</v>
      </c>
      <c r="AP9" t="str">
        <f t="shared" si="15"/>
        <v>1E</v>
      </c>
      <c r="AQ9" t="str">
        <f t="shared" si="16"/>
        <v>FF</v>
      </c>
      <c r="AR9" t="str">
        <f t="shared" si="17"/>
        <v>19</v>
      </c>
      <c r="AS9" t="str">
        <f t="shared" si="18"/>
        <v>1E</v>
      </c>
      <c r="AT9" t="str">
        <f t="shared" si="19"/>
        <v>FF</v>
      </c>
      <c r="AU9" t="str">
        <f t="shared" si="20"/>
        <v>19</v>
      </c>
      <c r="AV9" t="str">
        <f t="shared" si="21"/>
        <v>19</v>
      </c>
      <c r="AW9" t="str">
        <f t="shared" si="22"/>
        <v>1A</v>
      </c>
      <c r="AX9" t="str">
        <f t="shared" si="23"/>
        <v>84</v>
      </c>
      <c r="AY9" t="str">
        <f t="shared" si="24"/>
        <v>1B</v>
      </c>
      <c r="AZ9" t="str">
        <f t="shared" si="25"/>
        <v>1B</v>
      </c>
      <c r="BA9" t="str">
        <f t="shared" si="26"/>
        <v>1C</v>
      </c>
      <c r="BB9" t="str">
        <f t="shared" si="27"/>
        <v>1C</v>
      </c>
      <c r="BC9" t="str">
        <f t="shared" si="28"/>
        <v>4A</v>
      </c>
      <c r="BD9" t="str">
        <f t="shared" si="29"/>
        <v>6F</v>
      </c>
      <c r="BF9" s="2" t="str">
        <f t="shared" si="4"/>
        <v>0B07031EC00C1EC0101EFF191EFF19191A841B1B1C1C4A6F</v>
      </c>
      <c r="BG9" t="str">
        <f t="shared" si="30"/>
        <v>1EC00C1EC0101EFF191EFF</v>
      </c>
      <c r="BH9" t="str">
        <f t="shared" si="31"/>
        <v>1EC00C1EC0101EFF191EFF</v>
      </c>
      <c r="BI9" t="str">
        <f t="shared" si="31"/>
        <v>1EC00C1EC0101EFF191EFF</v>
      </c>
      <c r="BJ9" t="str">
        <f t="shared" ref="BJ9:BM9" si="37">IF(BI9=BJ$2,"",BI9)</f>
        <v/>
      </c>
      <c r="BK9" t="str">
        <f t="shared" si="37"/>
        <v/>
      </c>
      <c r="BL9" t="str">
        <f t="shared" si="37"/>
        <v/>
      </c>
      <c r="BM9" t="str">
        <f t="shared" si="37"/>
        <v/>
      </c>
    </row>
    <row r="10" spans="1:65" x14ac:dyDescent="0.25">
      <c r="A10" s="61" t="s">
        <v>1</v>
      </c>
      <c r="B10" s="38" t="str">
        <f>IF(HEX2DEC(C10),INDEX(Paths!$A$1:$A$48,HEX2DEC(C10)+1,1),"")</f>
        <v>Gariland Magic City - Sweegy Woods</v>
      </c>
      <c r="C10" s="8" t="s">
        <v>37</v>
      </c>
      <c r="D10" s="9" t="s">
        <v>84</v>
      </c>
      <c r="E10" s="10" t="s">
        <v>34</v>
      </c>
      <c r="F10" s="11" t="s">
        <v>35</v>
      </c>
      <c r="G10" s="11" t="s">
        <v>36</v>
      </c>
      <c r="H10" s="47" t="s">
        <v>37</v>
      </c>
      <c r="I10" s="11" t="s">
        <v>35</v>
      </c>
      <c r="J10" s="48" t="s">
        <v>38</v>
      </c>
      <c r="K10" s="47" t="s">
        <v>39</v>
      </c>
      <c r="L10" s="11" t="s">
        <v>35</v>
      </c>
      <c r="M10" s="48" t="s">
        <v>40</v>
      </c>
      <c r="N10" s="11" t="s">
        <v>41</v>
      </c>
      <c r="O10" s="11" t="s">
        <v>35</v>
      </c>
      <c r="P10" s="12" t="s">
        <v>40</v>
      </c>
      <c r="Q10" s="10" t="s">
        <v>85</v>
      </c>
      <c r="R10" s="11" t="s">
        <v>85</v>
      </c>
      <c r="S10" s="47" t="s">
        <v>35</v>
      </c>
      <c r="T10" s="48" t="s">
        <v>35</v>
      </c>
      <c r="U10" s="47" t="s">
        <v>86</v>
      </c>
      <c r="V10" s="48" t="s">
        <v>86</v>
      </c>
      <c r="W10" s="11" t="s">
        <v>87</v>
      </c>
      <c r="X10" s="12" t="s">
        <v>87</v>
      </c>
      <c r="Y10" s="10" t="s">
        <v>83</v>
      </c>
      <c r="Z10" s="12" t="s">
        <v>47</v>
      </c>
      <c r="AG10" t="str">
        <f t="shared" si="6"/>
        <v>0C</v>
      </c>
      <c r="AH10" t="str">
        <f t="shared" si="7"/>
        <v>08</v>
      </c>
      <c r="AI10" t="str">
        <f t="shared" si="8"/>
        <v>03</v>
      </c>
      <c r="AJ10" t="str">
        <f t="shared" si="9"/>
        <v>1E</v>
      </c>
      <c r="AK10" t="str">
        <f t="shared" si="10"/>
        <v>C0</v>
      </c>
      <c r="AL10" t="str">
        <f t="shared" si="11"/>
        <v>0C</v>
      </c>
      <c r="AM10" t="str">
        <f t="shared" si="12"/>
        <v>1E</v>
      </c>
      <c r="AN10" t="str">
        <f t="shared" si="13"/>
        <v>E0</v>
      </c>
      <c r="AO10" t="str">
        <f t="shared" si="14"/>
        <v>10</v>
      </c>
      <c r="AP10" t="str">
        <f t="shared" si="15"/>
        <v>1E</v>
      </c>
      <c r="AQ10" t="str">
        <f t="shared" si="16"/>
        <v>FF</v>
      </c>
      <c r="AR10" t="str">
        <f t="shared" si="17"/>
        <v>19</v>
      </c>
      <c r="AS10" t="str">
        <f t="shared" si="18"/>
        <v>1E</v>
      </c>
      <c r="AT10" t="str">
        <f t="shared" si="19"/>
        <v>FF</v>
      </c>
      <c r="AU10" t="str">
        <f t="shared" si="20"/>
        <v>1D</v>
      </c>
      <c r="AV10" t="str">
        <f t="shared" si="21"/>
        <v>1D</v>
      </c>
      <c r="AW10" t="str">
        <f t="shared" si="22"/>
        <v>1E</v>
      </c>
      <c r="AX10" t="str">
        <f t="shared" si="23"/>
        <v>1E</v>
      </c>
      <c r="AY10" t="str">
        <f t="shared" si="24"/>
        <v>1F</v>
      </c>
      <c r="AZ10" t="str">
        <f t="shared" si="25"/>
        <v>1F</v>
      </c>
      <c r="BA10" t="str">
        <f t="shared" si="26"/>
        <v>20</v>
      </c>
      <c r="BB10" t="str">
        <f t="shared" si="27"/>
        <v>20</v>
      </c>
      <c r="BC10" t="str">
        <f t="shared" si="28"/>
        <v>4A</v>
      </c>
      <c r="BD10" t="str">
        <f t="shared" si="29"/>
        <v>6F</v>
      </c>
      <c r="BF10" s="2" t="str">
        <f t="shared" si="4"/>
        <v>0C08031EC00C1EE0101EFF191EFF1D1D1E1E1F1F20204A6F</v>
      </c>
      <c r="BG10" t="str">
        <f t="shared" si="30"/>
        <v>1EC00C1EE0101EFF191EFF</v>
      </c>
      <c r="BH10" t="str">
        <f t="shared" si="31"/>
        <v>1EC00C1EE0101EFF191EFF</v>
      </c>
      <c r="BI10" t="str">
        <f t="shared" si="31"/>
        <v/>
      </c>
      <c r="BJ10" t="str">
        <f t="shared" ref="BJ10:BM10" si="38">IF(BI10=BJ$2,"",BI10)</f>
        <v/>
      </c>
      <c r="BK10" t="str">
        <f t="shared" si="38"/>
        <v/>
      </c>
      <c r="BL10" t="str">
        <f t="shared" si="38"/>
        <v/>
      </c>
      <c r="BM10" t="str">
        <f t="shared" si="38"/>
        <v/>
      </c>
    </row>
    <row r="11" spans="1:65" x14ac:dyDescent="0.25">
      <c r="A11" s="62" t="s">
        <v>1</v>
      </c>
      <c r="B11" s="39" t="str">
        <f>IF(HEX2DEC(C11),INDEX(Paths!$A$1:$A$48,HEX2DEC(C11)+1,1),"")</f>
        <v/>
      </c>
      <c r="C11" s="15" t="s">
        <v>88</v>
      </c>
      <c r="D11" s="16" t="s">
        <v>89</v>
      </c>
      <c r="E11" s="17" t="s">
        <v>88</v>
      </c>
      <c r="F11" s="18" t="s">
        <v>88</v>
      </c>
      <c r="G11" s="18" t="s">
        <v>88</v>
      </c>
      <c r="H11" s="49" t="s">
        <v>88</v>
      </c>
      <c r="I11" s="18" t="s">
        <v>88</v>
      </c>
      <c r="J11" s="50" t="s">
        <v>88</v>
      </c>
      <c r="K11" s="49" t="s">
        <v>88</v>
      </c>
      <c r="L11" s="18" t="s">
        <v>88</v>
      </c>
      <c r="M11" s="50" t="s">
        <v>88</v>
      </c>
      <c r="N11" s="18" t="s">
        <v>88</v>
      </c>
      <c r="O11" s="18" t="s">
        <v>88</v>
      </c>
      <c r="P11" s="19" t="s">
        <v>88</v>
      </c>
      <c r="Q11" s="17" t="s">
        <v>90</v>
      </c>
      <c r="R11" s="18" t="s">
        <v>90</v>
      </c>
      <c r="S11" s="49" t="s">
        <v>91</v>
      </c>
      <c r="T11" s="50" t="s">
        <v>91</v>
      </c>
      <c r="U11" s="49" t="s">
        <v>92</v>
      </c>
      <c r="V11" s="50" t="s">
        <v>92</v>
      </c>
      <c r="W11" s="18" t="s">
        <v>93</v>
      </c>
      <c r="X11" s="19" t="s">
        <v>93</v>
      </c>
      <c r="Y11" s="17" t="s">
        <v>83</v>
      </c>
      <c r="Z11" s="19" t="s">
        <v>47</v>
      </c>
      <c r="AG11" t="str">
        <f t="shared" si="6"/>
        <v>00</v>
      </c>
      <c r="AH11" t="str">
        <f t="shared" si="7"/>
        <v>09</v>
      </c>
      <c r="AI11" t="str">
        <f t="shared" si="8"/>
        <v>00</v>
      </c>
      <c r="AJ11" t="str">
        <f t="shared" si="9"/>
        <v>00</v>
      </c>
      <c r="AK11" t="str">
        <f t="shared" si="10"/>
        <v>00</v>
      </c>
      <c r="AL11" t="str">
        <f t="shared" si="11"/>
        <v>00</v>
      </c>
      <c r="AM11" t="str">
        <f t="shared" si="12"/>
        <v>00</v>
      </c>
      <c r="AN11" t="str">
        <f t="shared" si="13"/>
        <v>00</v>
      </c>
      <c r="AO11" t="str">
        <f t="shared" si="14"/>
        <v>00</v>
      </c>
      <c r="AP11" t="str">
        <f t="shared" si="15"/>
        <v>00</v>
      </c>
      <c r="AQ11" t="str">
        <f t="shared" si="16"/>
        <v>00</v>
      </c>
      <c r="AR11" t="str">
        <f t="shared" si="17"/>
        <v>00</v>
      </c>
      <c r="AS11" t="str">
        <f t="shared" si="18"/>
        <v>00</v>
      </c>
      <c r="AT11" t="str">
        <f t="shared" si="19"/>
        <v>00</v>
      </c>
      <c r="AU11" t="str">
        <f t="shared" si="20"/>
        <v>21</v>
      </c>
      <c r="AV11" t="str">
        <f t="shared" si="21"/>
        <v>21</v>
      </c>
      <c r="AW11" t="str">
        <f t="shared" si="22"/>
        <v>22</v>
      </c>
      <c r="AX11" t="str">
        <f t="shared" si="23"/>
        <v>22</v>
      </c>
      <c r="AY11" t="str">
        <f t="shared" si="24"/>
        <v>23</v>
      </c>
      <c r="AZ11" t="str">
        <f t="shared" si="25"/>
        <v>23</v>
      </c>
      <c r="BA11" t="str">
        <f t="shared" si="26"/>
        <v>24</v>
      </c>
      <c r="BB11" t="str">
        <f t="shared" si="27"/>
        <v>24</v>
      </c>
      <c r="BC11" t="str">
        <f t="shared" si="28"/>
        <v>4A</v>
      </c>
      <c r="BD11" t="str">
        <f t="shared" si="29"/>
        <v>6F</v>
      </c>
      <c r="BF11" s="2" t="str">
        <f t="shared" si="4"/>
        <v>000900000000000000000000000021212222232324244A6F</v>
      </c>
      <c r="BG11" t="str">
        <f t="shared" si="30"/>
        <v>0000000000000000000000</v>
      </c>
      <c r="BH11" t="str">
        <f t="shared" si="31"/>
        <v/>
      </c>
      <c r="BI11" t="str">
        <f t="shared" si="31"/>
        <v/>
      </c>
      <c r="BJ11" t="str">
        <f t="shared" ref="BJ11:BM11" si="39">IF(BI11=BJ$2,"",BI11)</f>
        <v/>
      </c>
      <c r="BK11" t="str">
        <f t="shared" si="39"/>
        <v/>
      </c>
      <c r="BL11" t="str">
        <f t="shared" si="39"/>
        <v/>
      </c>
      <c r="BM11" t="str">
        <f t="shared" si="39"/>
        <v/>
      </c>
    </row>
    <row r="12" spans="1:65" x14ac:dyDescent="0.25">
      <c r="A12" s="60" t="s">
        <v>2</v>
      </c>
      <c r="B12" s="40" t="str">
        <f>IF(HEX2DEC(C12),INDEX(Paths!$A$1:$A$48,HEX2DEC(C12)+1,1),"")</f>
        <v>Riovanes Castle - Bervernia Volcano</v>
      </c>
      <c r="C12" s="20" t="s">
        <v>84</v>
      </c>
      <c r="D12" s="21" t="s">
        <v>94</v>
      </c>
      <c r="E12" s="22" t="s">
        <v>37</v>
      </c>
      <c r="F12" s="23" t="s">
        <v>35</v>
      </c>
      <c r="G12" s="23" t="s">
        <v>38</v>
      </c>
      <c r="H12" s="51" t="s">
        <v>39</v>
      </c>
      <c r="I12" s="23" t="s">
        <v>35</v>
      </c>
      <c r="J12" s="52" t="s">
        <v>40</v>
      </c>
      <c r="K12" s="51" t="s">
        <v>41</v>
      </c>
      <c r="L12" s="23" t="s">
        <v>35</v>
      </c>
      <c r="M12" s="52" t="s">
        <v>40</v>
      </c>
      <c r="N12" s="23" t="s">
        <v>41</v>
      </c>
      <c r="O12" s="23" t="s">
        <v>35</v>
      </c>
      <c r="P12" s="24" t="s">
        <v>40</v>
      </c>
      <c r="Q12" s="22" t="s">
        <v>95</v>
      </c>
      <c r="R12" s="23" t="s">
        <v>95</v>
      </c>
      <c r="S12" s="51" t="s">
        <v>96</v>
      </c>
      <c r="T12" s="52" t="s">
        <v>97</v>
      </c>
      <c r="U12" s="51" t="s">
        <v>98</v>
      </c>
      <c r="V12" s="52" t="s">
        <v>98</v>
      </c>
      <c r="W12" s="23" t="s">
        <v>33</v>
      </c>
      <c r="X12" s="24" t="s">
        <v>33</v>
      </c>
      <c r="Y12" s="22" t="s">
        <v>99</v>
      </c>
      <c r="Z12" s="24" t="s">
        <v>47</v>
      </c>
      <c r="AB12" s="3" t="s">
        <v>345</v>
      </c>
      <c r="AC12" s="3" t="s">
        <v>62</v>
      </c>
      <c r="AD12" s="3" t="s">
        <v>62</v>
      </c>
      <c r="AE12" s="3" t="s">
        <v>62</v>
      </c>
      <c r="AG12" t="str">
        <f t="shared" si="6"/>
        <v>08</v>
      </c>
      <c r="AH12" t="str">
        <f t="shared" si="7"/>
        <v>0A</v>
      </c>
      <c r="AI12" t="str">
        <f t="shared" si="8"/>
        <v>0C</v>
      </c>
      <c r="AJ12" t="str">
        <f t="shared" si="9"/>
        <v>1E</v>
      </c>
      <c r="AK12" t="str">
        <f t="shared" si="10"/>
        <v>E0</v>
      </c>
      <c r="AL12" t="str">
        <f t="shared" si="11"/>
        <v>10</v>
      </c>
      <c r="AM12" t="str">
        <f t="shared" si="12"/>
        <v>1E</v>
      </c>
      <c r="AN12" t="str">
        <f t="shared" si="13"/>
        <v>FF</v>
      </c>
      <c r="AO12" t="str">
        <f t="shared" si="14"/>
        <v>19</v>
      </c>
      <c r="AP12" t="str">
        <f t="shared" si="15"/>
        <v>1E</v>
      </c>
      <c r="AQ12" t="str">
        <f t="shared" si="16"/>
        <v>FF</v>
      </c>
      <c r="AR12" t="str">
        <f t="shared" si="17"/>
        <v>19</v>
      </c>
      <c r="AS12" t="str">
        <f t="shared" si="18"/>
        <v>1E</v>
      </c>
      <c r="AT12" t="str">
        <f t="shared" si="19"/>
        <v>FF</v>
      </c>
      <c r="AU12" t="str">
        <f t="shared" si="20"/>
        <v>25</v>
      </c>
      <c r="AV12" t="str">
        <f t="shared" si="21"/>
        <v>25</v>
      </c>
      <c r="AW12" t="str">
        <f t="shared" si="22"/>
        <v>26</v>
      </c>
      <c r="AX12" t="str">
        <f t="shared" si="23"/>
        <v>5F</v>
      </c>
      <c r="AY12" t="str">
        <f t="shared" si="24"/>
        <v>27</v>
      </c>
      <c r="AZ12" t="str">
        <f t="shared" si="25"/>
        <v>27</v>
      </c>
      <c r="BA12" t="str">
        <f t="shared" si="26"/>
        <v>28</v>
      </c>
      <c r="BB12" t="str">
        <f t="shared" si="27"/>
        <v>28</v>
      </c>
      <c r="BC12" t="str">
        <f t="shared" si="28"/>
        <v>4B</v>
      </c>
      <c r="BD12" t="str">
        <f t="shared" si="29"/>
        <v>6F</v>
      </c>
      <c r="BF12" s="2" t="str">
        <f t="shared" si="4"/>
        <v>080A0C1EE0101EFF191EFF191EFF2525265F272728284B6F</v>
      </c>
      <c r="BG12" t="str">
        <f t="shared" si="30"/>
        <v>1EE0101EFF191EFF191EFF</v>
      </c>
      <c r="BH12" t="str">
        <f t="shared" si="31"/>
        <v>1EE0101EFF191EFF191EFF</v>
      </c>
      <c r="BI12" t="str">
        <f t="shared" si="31"/>
        <v>1EE0101EFF191EFF191EFF</v>
      </c>
      <c r="BJ12" t="str">
        <f t="shared" ref="BJ12:BM12" si="40">IF(BI12=BJ$2,"",BI12)</f>
        <v>1EE0101EFF191EFF191EFF</v>
      </c>
      <c r="BK12" t="str">
        <f t="shared" si="40"/>
        <v>1EE0101EFF191EFF191EFF</v>
      </c>
      <c r="BL12" t="str">
        <f t="shared" si="40"/>
        <v/>
      </c>
      <c r="BM12" t="str">
        <f t="shared" si="40"/>
        <v/>
      </c>
    </row>
    <row r="13" spans="1:65" x14ac:dyDescent="0.25">
      <c r="A13" s="61" t="s">
        <v>2</v>
      </c>
      <c r="B13" s="38" t="str">
        <f>IF(HEX2DEC(C13),INDEX(Paths!$A$1:$A$48,HEX2DEC(C13)+1,1),"")</f>
        <v>Zeklaus Desert - Bervenia Volcano</v>
      </c>
      <c r="C13" s="8" t="s">
        <v>89</v>
      </c>
      <c r="D13" s="9" t="s">
        <v>78</v>
      </c>
      <c r="E13" s="10" t="s">
        <v>37</v>
      </c>
      <c r="F13" s="11" t="s">
        <v>35</v>
      </c>
      <c r="G13" s="11" t="s">
        <v>73</v>
      </c>
      <c r="H13" s="47" t="s">
        <v>39</v>
      </c>
      <c r="I13" s="11" t="s">
        <v>35</v>
      </c>
      <c r="J13" s="48" t="s">
        <v>40</v>
      </c>
      <c r="K13" s="47" t="s">
        <v>41</v>
      </c>
      <c r="L13" s="11" t="s">
        <v>35</v>
      </c>
      <c r="M13" s="48" t="s">
        <v>40</v>
      </c>
      <c r="N13" s="11" t="s">
        <v>41</v>
      </c>
      <c r="O13" s="11" t="s">
        <v>35</v>
      </c>
      <c r="P13" s="12" t="s">
        <v>40</v>
      </c>
      <c r="Q13" s="10" t="s">
        <v>49</v>
      </c>
      <c r="R13" s="11" t="s">
        <v>49</v>
      </c>
      <c r="S13" s="47" t="s">
        <v>55</v>
      </c>
      <c r="T13" s="48" t="s">
        <v>55</v>
      </c>
      <c r="U13" s="47" t="s">
        <v>100</v>
      </c>
      <c r="V13" s="48" t="s">
        <v>100</v>
      </c>
      <c r="W13" s="11" t="s">
        <v>101</v>
      </c>
      <c r="X13" s="12" t="s">
        <v>101</v>
      </c>
      <c r="Y13" s="10" t="s">
        <v>99</v>
      </c>
      <c r="Z13" s="12" t="s">
        <v>47</v>
      </c>
      <c r="AG13" t="str">
        <f t="shared" si="6"/>
        <v>09</v>
      </c>
      <c r="AH13" t="str">
        <f t="shared" si="7"/>
        <v>0B</v>
      </c>
      <c r="AI13" t="str">
        <f t="shared" si="8"/>
        <v>0C</v>
      </c>
      <c r="AJ13" t="str">
        <f t="shared" si="9"/>
        <v>1E</v>
      </c>
      <c r="AK13" t="str">
        <f t="shared" si="10"/>
        <v>F0</v>
      </c>
      <c r="AL13" t="str">
        <f t="shared" si="11"/>
        <v>10</v>
      </c>
      <c r="AM13" t="str">
        <f t="shared" si="12"/>
        <v>1E</v>
      </c>
      <c r="AN13" t="str">
        <f t="shared" si="13"/>
        <v>FF</v>
      </c>
      <c r="AO13" t="str">
        <f t="shared" si="14"/>
        <v>19</v>
      </c>
      <c r="AP13" t="str">
        <f t="shared" si="15"/>
        <v>1E</v>
      </c>
      <c r="AQ13" t="str">
        <f t="shared" si="16"/>
        <v>FF</v>
      </c>
      <c r="AR13" t="str">
        <f t="shared" si="17"/>
        <v>19</v>
      </c>
      <c r="AS13" t="str">
        <f t="shared" si="18"/>
        <v>1E</v>
      </c>
      <c r="AT13" t="str">
        <f t="shared" si="19"/>
        <v>FF</v>
      </c>
      <c r="AU13" t="str">
        <f t="shared" si="20"/>
        <v>29</v>
      </c>
      <c r="AV13" t="str">
        <f t="shared" si="21"/>
        <v>29</v>
      </c>
      <c r="AW13" t="str">
        <f t="shared" si="22"/>
        <v>2A</v>
      </c>
      <c r="AX13" t="str">
        <f t="shared" si="23"/>
        <v>2A</v>
      </c>
      <c r="AY13" t="str">
        <f t="shared" si="24"/>
        <v>2B</v>
      </c>
      <c r="AZ13" t="str">
        <f t="shared" si="25"/>
        <v>2B</v>
      </c>
      <c r="BA13" t="str">
        <f t="shared" si="26"/>
        <v>2C</v>
      </c>
      <c r="BB13" t="str">
        <f t="shared" si="27"/>
        <v>2C</v>
      </c>
      <c r="BC13" t="str">
        <f t="shared" si="28"/>
        <v>4B</v>
      </c>
      <c r="BD13" t="str">
        <f t="shared" si="29"/>
        <v>6F</v>
      </c>
      <c r="BF13" s="2" t="str">
        <f t="shared" si="4"/>
        <v>090B0C1EF0101EFF191EFF191EFF29292A2A2B2B2C2C4B6F</v>
      </c>
      <c r="BG13" t="str">
        <f t="shared" si="30"/>
        <v>1EF0101EFF191EFF191EFF</v>
      </c>
      <c r="BH13" t="str">
        <f t="shared" si="31"/>
        <v>1EF0101EFF191EFF191EFF</v>
      </c>
      <c r="BI13" t="str">
        <f t="shared" si="31"/>
        <v>1EF0101EFF191EFF191EFF</v>
      </c>
      <c r="BJ13" t="str">
        <f t="shared" ref="BJ13:BM13" si="41">IF(BI13=BJ$2,"",BI13)</f>
        <v>1EF0101EFF191EFF191EFF</v>
      </c>
      <c r="BK13" t="str">
        <f t="shared" si="41"/>
        <v/>
      </c>
      <c r="BL13" t="str">
        <f t="shared" si="41"/>
        <v/>
      </c>
      <c r="BM13" t="str">
        <f t="shared" si="41"/>
        <v/>
      </c>
    </row>
    <row r="14" spans="1:65" x14ac:dyDescent="0.25">
      <c r="A14" s="62" t="s">
        <v>2</v>
      </c>
      <c r="B14" s="39" t="str">
        <f>IF(HEX2DEC(C14),INDEX(Paths!$A$1:$A$48,HEX2DEC(C14)+1,1),"")</f>
        <v/>
      </c>
      <c r="C14" s="15" t="s">
        <v>88</v>
      </c>
      <c r="D14" s="16" t="s">
        <v>37</v>
      </c>
      <c r="E14" s="17" t="s">
        <v>88</v>
      </c>
      <c r="F14" s="18" t="s">
        <v>88</v>
      </c>
      <c r="G14" s="18" t="s">
        <v>88</v>
      </c>
      <c r="H14" s="49" t="s">
        <v>88</v>
      </c>
      <c r="I14" s="18" t="s">
        <v>88</v>
      </c>
      <c r="J14" s="50" t="s">
        <v>88</v>
      </c>
      <c r="K14" s="49" t="s">
        <v>88</v>
      </c>
      <c r="L14" s="18" t="s">
        <v>88</v>
      </c>
      <c r="M14" s="50" t="s">
        <v>88</v>
      </c>
      <c r="N14" s="18" t="s">
        <v>88</v>
      </c>
      <c r="O14" s="18" t="s">
        <v>88</v>
      </c>
      <c r="P14" s="19" t="s">
        <v>88</v>
      </c>
      <c r="Q14" s="17" t="s">
        <v>102</v>
      </c>
      <c r="R14" s="18" t="s">
        <v>102</v>
      </c>
      <c r="S14" s="49" t="s">
        <v>103</v>
      </c>
      <c r="T14" s="50" t="s">
        <v>103</v>
      </c>
      <c r="U14" s="49" t="s">
        <v>104</v>
      </c>
      <c r="V14" s="50" t="s">
        <v>104</v>
      </c>
      <c r="W14" s="18" t="s">
        <v>105</v>
      </c>
      <c r="X14" s="19" t="s">
        <v>105</v>
      </c>
      <c r="Y14" s="17" t="s">
        <v>99</v>
      </c>
      <c r="Z14" s="19" t="s">
        <v>47</v>
      </c>
      <c r="AG14" t="str">
        <f t="shared" si="6"/>
        <v>00</v>
      </c>
      <c r="AH14" t="str">
        <f t="shared" si="7"/>
        <v>0C</v>
      </c>
      <c r="AI14" t="str">
        <f t="shared" si="8"/>
        <v>00</v>
      </c>
      <c r="AJ14" t="str">
        <f t="shared" si="9"/>
        <v>00</v>
      </c>
      <c r="AK14" t="str">
        <f t="shared" si="10"/>
        <v>00</v>
      </c>
      <c r="AL14" t="str">
        <f t="shared" si="11"/>
        <v>00</v>
      </c>
      <c r="AM14" t="str">
        <f t="shared" si="12"/>
        <v>00</v>
      </c>
      <c r="AN14" t="str">
        <f t="shared" si="13"/>
        <v>00</v>
      </c>
      <c r="AO14" t="str">
        <f t="shared" si="14"/>
        <v>00</v>
      </c>
      <c r="AP14" t="str">
        <f t="shared" si="15"/>
        <v>00</v>
      </c>
      <c r="AQ14" t="str">
        <f t="shared" si="16"/>
        <v>00</v>
      </c>
      <c r="AR14" t="str">
        <f t="shared" si="17"/>
        <v>00</v>
      </c>
      <c r="AS14" t="str">
        <f t="shared" si="18"/>
        <v>00</v>
      </c>
      <c r="AT14" t="str">
        <f t="shared" si="19"/>
        <v>00</v>
      </c>
      <c r="AU14" t="str">
        <f t="shared" si="20"/>
        <v>2D</v>
      </c>
      <c r="AV14" t="str">
        <f t="shared" si="21"/>
        <v>2D</v>
      </c>
      <c r="AW14" t="str">
        <f t="shared" si="22"/>
        <v>2E</v>
      </c>
      <c r="AX14" t="str">
        <f t="shared" si="23"/>
        <v>2E</v>
      </c>
      <c r="AY14" t="str">
        <f t="shared" si="24"/>
        <v>2F</v>
      </c>
      <c r="AZ14" t="str">
        <f t="shared" si="25"/>
        <v>2F</v>
      </c>
      <c r="BA14" t="str">
        <f t="shared" si="26"/>
        <v>30</v>
      </c>
      <c r="BB14" t="str">
        <f t="shared" si="27"/>
        <v>30</v>
      </c>
      <c r="BC14" t="str">
        <f t="shared" si="28"/>
        <v>4B</v>
      </c>
      <c r="BD14" t="str">
        <f t="shared" si="29"/>
        <v>6F</v>
      </c>
      <c r="BF14" s="2" t="str">
        <f t="shared" si="4"/>
        <v>000C0000000000000000000000002D2D2E2E2F2F30304B6F</v>
      </c>
      <c r="BG14" t="str">
        <f t="shared" si="30"/>
        <v>0000000000000000000000</v>
      </c>
      <c r="BH14" t="str">
        <f t="shared" si="31"/>
        <v/>
      </c>
      <c r="BI14" t="str">
        <f t="shared" si="31"/>
        <v/>
      </c>
      <c r="BJ14" t="str">
        <f t="shared" ref="BJ14:BM14" si="42">IF(BI14=BJ$2,"",BI14)</f>
        <v/>
      </c>
      <c r="BK14" t="str">
        <f t="shared" si="42"/>
        <v/>
      </c>
      <c r="BL14" t="str">
        <f t="shared" si="42"/>
        <v/>
      </c>
      <c r="BM14" t="str">
        <f t="shared" si="42"/>
        <v/>
      </c>
    </row>
    <row r="15" spans="1:65" x14ac:dyDescent="0.25">
      <c r="A15" s="60" t="s">
        <v>3</v>
      </c>
      <c r="B15" s="40" t="str">
        <f>IF(HEX2DEC(C15),INDEX(Paths!$A$1:$A$48,HEX2DEC(C15)+1,1),"")</f>
        <v>Zeklaus Desert - Bervenia Volcano</v>
      </c>
      <c r="C15" s="20" t="s">
        <v>89</v>
      </c>
      <c r="D15" s="21" t="s">
        <v>62</v>
      </c>
      <c r="E15" s="22" t="s">
        <v>37</v>
      </c>
      <c r="F15" s="23" t="s">
        <v>35</v>
      </c>
      <c r="G15" s="23" t="s">
        <v>73</v>
      </c>
      <c r="H15" s="51" t="s">
        <v>39</v>
      </c>
      <c r="I15" s="23" t="s">
        <v>35</v>
      </c>
      <c r="J15" s="52" t="s">
        <v>40</v>
      </c>
      <c r="K15" s="51" t="s">
        <v>41</v>
      </c>
      <c r="L15" s="23" t="s">
        <v>35</v>
      </c>
      <c r="M15" s="52" t="s">
        <v>40</v>
      </c>
      <c r="N15" s="23" t="s">
        <v>41</v>
      </c>
      <c r="O15" s="23" t="s">
        <v>35</v>
      </c>
      <c r="P15" s="24" t="s">
        <v>40</v>
      </c>
      <c r="Q15" s="22" t="s">
        <v>106</v>
      </c>
      <c r="R15" s="23" t="s">
        <v>106</v>
      </c>
      <c r="S15" s="51" t="s">
        <v>107</v>
      </c>
      <c r="T15" s="52" t="s">
        <v>107</v>
      </c>
      <c r="U15" s="51" t="s">
        <v>108</v>
      </c>
      <c r="V15" s="52" t="s">
        <v>108</v>
      </c>
      <c r="W15" s="23" t="s">
        <v>109</v>
      </c>
      <c r="X15" s="24" t="s">
        <v>109</v>
      </c>
      <c r="Y15" s="22" t="s">
        <v>110</v>
      </c>
      <c r="Z15" s="24" t="s">
        <v>47</v>
      </c>
      <c r="AG15" t="str">
        <f t="shared" si="6"/>
        <v>09</v>
      </c>
      <c r="AH15" t="str">
        <f t="shared" si="7"/>
        <v>0D</v>
      </c>
      <c r="AI15" t="str">
        <f t="shared" si="8"/>
        <v>0C</v>
      </c>
      <c r="AJ15" t="str">
        <f t="shared" si="9"/>
        <v>1E</v>
      </c>
      <c r="AK15" t="str">
        <f t="shared" si="10"/>
        <v>F0</v>
      </c>
      <c r="AL15" t="str">
        <f t="shared" si="11"/>
        <v>10</v>
      </c>
      <c r="AM15" t="str">
        <f t="shared" si="12"/>
        <v>1E</v>
      </c>
      <c r="AN15" t="str">
        <f t="shared" si="13"/>
        <v>FF</v>
      </c>
      <c r="AO15" t="str">
        <f t="shared" si="14"/>
        <v>19</v>
      </c>
      <c r="AP15" t="str">
        <f t="shared" si="15"/>
        <v>1E</v>
      </c>
      <c r="AQ15" t="str">
        <f t="shared" si="16"/>
        <v>FF</v>
      </c>
      <c r="AR15" t="str">
        <f t="shared" si="17"/>
        <v>19</v>
      </c>
      <c r="AS15" t="str">
        <f t="shared" si="18"/>
        <v>1E</v>
      </c>
      <c r="AT15" t="str">
        <f t="shared" si="19"/>
        <v>FF</v>
      </c>
      <c r="AU15" t="str">
        <f t="shared" si="20"/>
        <v>31</v>
      </c>
      <c r="AV15" t="str">
        <f t="shared" si="21"/>
        <v>31</v>
      </c>
      <c r="AW15" t="str">
        <f t="shared" si="22"/>
        <v>32</v>
      </c>
      <c r="AX15" t="str">
        <f t="shared" si="23"/>
        <v>32</v>
      </c>
      <c r="AY15" t="str">
        <f t="shared" si="24"/>
        <v>33</v>
      </c>
      <c r="AZ15" t="str">
        <f t="shared" si="25"/>
        <v>33</v>
      </c>
      <c r="BA15" t="str">
        <f t="shared" si="26"/>
        <v>34</v>
      </c>
      <c r="BB15" t="str">
        <f t="shared" si="27"/>
        <v>34</v>
      </c>
      <c r="BC15" t="str">
        <f t="shared" si="28"/>
        <v>4C</v>
      </c>
      <c r="BD15" t="str">
        <f t="shared" si="29"/>
        <v>6F</v>
      </c>
      <c r="BF15" s="2" t="str">
        <f t="shared" si="4"/>
        <v>090D0C1EF0101EFF191EFF191EFF31313232333334344C6F</v>
      </c>
      <c r="BG15" t="str">
        <f t="shared" si="30"/>
        <v>1EF0101EFF191EFF191EFF</v>
      </c>
      <c r="BH15" t="str">
        <f t="shared" si="31"/>
        <v>1EF0101EFF191EFF191EFF</v>
      </c>
      <c r="BI15" t="str">
        <f t="shared" si="31"/>
        <v>1EF0101EFF191EFF191EFF</v>
      </c>
      <c r="BJ15" t="str">
        <f t="shared" ref="BJ15:BM15" si="43">IF(BI15=BJ$2,"",BI15)</f>
        <v>1EF0101EFF191EFF191EFF</v>
      </c>
      <c r="BK15" t="str">
        <f t="shared" si="43"/>
        <v/>
      </c>
      <c r="BL15" t="str">
        <f t="shared" si="43"/>
        <v/>
      </c>
      <c r="BM15" t="str">
        <f t="shared" si="43"/>
        <v/>
      </c>
    </row>
    <row r="16" spans="1:65" x14ac:dyDescent="0.25">
      <c r="A16" s="61" t="s">
        <v>3</v>
      </c>
      <c r="B16" s="38" t="str">
        <f>IF(HEX2DEC(C16),INDEX(Paths!$A$1:$A$48,HEX2DEC(C16)+1,1),"")</f>
        <v>Dorter Trade City - Zeklaus Desert</v>
      </c>
      <c r="C16" s="8" t="s">
        <v>94</v>
      </c>
      <c r="D16" s="9" t="s">
        <v>63</v>
      </c>
      <c r="E16" s="10" t="s">
        <v>61</v>
      </c>
      <c r="F16" s="11" t="s">
        <v>35</v>
      </c>
      <c r="G16" s="11" t="s">
        <v>38</v>
      </c>
      <c r="H16" s="47" t="s">
        <v>37</v>
      </c>
      <c r="I16" s="11" t="s">
        <v>35</v>
      </c>
      <c r="J16" s="48" t="s">
        <v>38</v>
      </c>
      <c r="K16" s="47" t="s">
        <v>39</v>
      </c>
      <c r="L16" s="11" t="s">
        <v>35</v>
      </c>
      <c r="M16" s="48" t="s">
        <v>40</v>
      </c>
      <c r="N16" s="11" t="s">
        <v>41</v>
      </c>
      <c r="O16" s="11" t="s">
        <v>35</v>
      </c>
      <c r="P16" s="12" t="s">
        <v>40</v>
      </c>
      <c r="Q16" s="10" t="s">
        <v>111</v>
      </c>
      <c r="R16" s="11" t="s">
        <v>111</v>
      </c>
      <c r="S16" s="47" t="s">
        <v>112</v>
      </c>
      <c r="T16" s="48" t="s">
        <v>113</v>
      </c>
      <c r="U16" s="47" t="s">
        <v>114</v>
      </c>
      <c r="V16" s="48" t="s">
        <v>114</v>
      </c>
      <c r="W16" s="11" t="s">
        <v>115</v>
      </c>
      <c r="X16" s="12" t="s">
        <v>115</v>
      </c>
      <c r="Y16" s="10" t="s">
        <v>110</v>
      </c>
      <c r="Z16" s="12" t="s">
        <v>47</v>
      </c>
      <c r="AB16" s="3" t="s">
        <v>345</v>
      </c>
      <c r="AC16" s="3" t="s">
        <v>94</v>
      </c>
      <c r="AD16" s="3" t="s">
        <v>62</v>
      </c>
      <c r="AE16" s="3" t="s">
        <v>62</v>
      </c>
      <c r="AG16" t="str">
        <f t="shared" si="6"/>
        <v>0A</v>
      </c>
      <c r="AH16" t="str">
        <f t="shared" si="7"/>
        <v>0E</v>
      </c>
      <c r="AI16" t="str">
        <f t="shared" si="8"/>
        <v>04</v>
      </c>
      <c r="AJ16" t="str">
        <f t="shared" si="9"/>
        <v>1E</v>
      </c>
      <c r="AK16" t="str">
        <f t="shared" si="10"/>
        <v>E0</v>
      </c>
      <c r="AL16" t="str">
        <f t="shared" si="11"/>
        <v>0C</v>
      </c>
      <c r="AM16" t="str">
        <f t="shared" si="12"/>
        <v>1E</v>
      </c>
      <c r="AN16" t="str">
        <f t="shared" si="13"/>
        <v>E0</v>
      </c>
      <c r="AO16" t="str">
        <f t="shared" si="14"/>
        <v>10</v>
      </c>
      <c r="AP16" t="str">
        <f t="shared" si="15"/>
        <v>1E</v>
      </c>
      <c r="AQ16" t="str">
        <f t="shared" si="16"/>
        <v>FF</v>
      </c>
      <c r="AR16" t="str">
        <f t="shared" si="17"/>
        <v>19</v>
      </c>
      <c r="AS16" t="str">
        <f t="shared" si="18"/>
        <v>1E</v>
      </c>
      <c r="AT16" t="str">
        <f t="shared" si="19"/>
        <v>FF</v>
      </c>
      <c r="AU16" t="str">
        <f t="shared" si="20"/>
        <v>35</v>
      </c>
      <c r="AV16" t="str">
        <f t="shared" si="21"/>
        <v>35</v>
      </c>
      <c r="AW16" t="str">
        <f t="shared" si="22"/>
        <v>36</v>
      </c>
      <c r="AX16" t="str">
        <f t="shared" si="23"/>
        <v>9C</v>
      </c>
      <c r="AY16" t="str">
        <f t="shared" si="24"/>
        <v>37</v>
      </c>
      <c r="AZ16" t="str">
        <f t="shared" si="25"/>
        <v>37</v>
      </c>
      <c r="BA16" t="str">
        <f t="shared" si="26"/>
        <v>38</v>
      </c>
      <c r="BB16" t="str">
        <f t="shared" si="27"/>
        <v>38</v>
      </c>
      <c r="BC16" t="str">
        <f t="shared" si="28"/>
        <v>4C</v>
      </c>
      <c r="BD16" t="str">
        <f t="shared" si="29"/>
        <v>6F</v>
      </c>
      <c r="BF16" s="2" t="str">
        <f t="shared" si="4"/>
        <v>0A0E041EE00C1EE0101EFF191EFF3535369C373738384C6F</v>
      </c>
      <c r="BG16" t="str">
        <f t="shared" si="30"/>
        <v>1EE00C1EE0101EFF191EFF</v>
      </c>
      <c r="BH16" t="str">
        <f t="shared" si="31"/>
        <v>1EE00C1EE0101EFF191EFF</v>
      </c>
      <c r="BI16" t="str">
        <f t="shared" si="31"/>
        <v>1EE00C1EE0101EFF191EFF</v>
      </c>
      <c r="BJ16" t="str">
        <f t="shared" ref="BJ16:BM16" si="44">IF(BI16=BJ$2,"",BI16)</f>
        <v>1EE00C1EE0101EFF191EFF</v>
      </c>
      <c r="BK16" t="str">
        <f t="shared" si="44"/>
        <v>1EE00C1EE0101EFF191EFF</v>
      </c>
      <c r="BL16" t="str">
        <f t="shared" si="44"/>
        <v>1EE00C1EE0101EFF191EFF</v>
      </c>
      <c r="BM16" t="str">
        <f t="shared" si="44"/>
        <v/>
      </c>
    </row>
    <row r="17" spans="1:65" x14ac:dyDescent="0.25">
      <c r="A17" s="62" t="s">
        <v>3</v>
      </c>
      <c r="B17" s="39" t="str">
        <f>IF(HEX2DEC(C17),INDEX(Paths!$A$1:$A$48,HEX2DEC(C17)+1,1),"")</f>
        <v>Goland Coal City - Zeklaus Desert</v>
      </c>
      <c r="C17" s="15" t="s">
        <v>68</v>
      </c>
      <c r="D17" s="16" t="s">
        <v>64</v>
      </c>
      <c r="E17" s="17" t="s">
        <v>37</v>
      </c>
      <c r="F17" s="18" t="s">
        <v>35</v>
      </c>
      <c r="G17" s="18" t="s">
        <v>73</v>
      </c>
      <c r="H17" s="49" t="s">
        <v>39</v>
      </c>
      <c r="I17" s="18" t="s">
        <v>35</v>
      </c>
      <c r="J17" s="50" t="s">
        <v>40</v>
      </c>
      <c r="K17" s="49" t="s">
        <v>41</v>
      </c>
      <c r="L17" s="18" t="s">
        <v>35</v>
      </c>
      <c r="M17" s="50" t="s">
        <v>40</v>
      </c>
      <c r="N17" s="18" t="s">
        <v>41</v>
      </c>
      <c r="O17" s="18" t="s">
        <v>35</v>
      </c>
      <c r="P17" s="19" t="s">
        <v>40</v>
      </c>
      <c r="Q17" s="17" t="s">
        <v>116</v>
      </c>
      <c r="R17" s="18" t="s">
        <v>116</v>
      </c>
      <c r="S17" s="49" t="s">
        <v>117</v>
      </c>
      <c r="T17" s="50" t="s">
        <v>117</v>
      </c>
      <c r="U17" s="49" t="s">
        <v>118</v>
      </c>
      <c r="V17" s="50" t="s">
        <v>118</v>
      </c>
      <c r="W17" s="18" t="s">
        <v>119</v>
      </c>
      <c r="X17" s="19" t="s">
        <v>119</v>
      </c>
      <c r="Y17" s="17" t="s">
        <v>110</v>
      </c>
      <c r="Z17" s="19" t="s">
        <v>47</v>
      </c>
      <c r="AG17" t="str">
        <f t="shared" si="6"/>
        <v>12</v>
      </c>
      <c r="AH17" t="str">
        <f t="shared" si="7"/>
        <v>0F</v>
      </c>
      <c r="AI17" t="str">
        <f t="shared" si="8"/>
        <v>0C</v>
      </c>
      <c r="AJ17" t="str">
        <f t="shared" si="9"/>
        <v>1E</v>
      </c>
      <c r="AK17" t="str">
        <f t="shared" si="10"/>
        <v>F0</v>
      </c>
      <c r="AL17" t="str">
        <f t="shared" si="11"/>
        <v>10</v>
      </c>
      <c r="AM17" t="str">
        <f t="shared" si="12"/>
        <v>1E</v>
      </c>
      <c r="AN17" t="str">
        <f t="shared" si="13"/>
        <v>FF</v>
      </c>
      <c r="AO17" t="str">
        <f t="shared" si="14"/>
        <v>19</v>
      </c>
      <c r="AP17" t="str">
        <f t="shared" si="15"/>
        <v>1E</v>
      </c>
      <c r="AQ17" t="str">
        <f t="shared" si="16"/>
        <v>FF</v>
      </c>
      <c r="AR17" t="str">
        <f t="shared" si="17"/>
        <v>19</v>
      </c>
      <c r="AS17" t="str">
        <f t="shared" si="18"/>
        <v>1E</v>
      </c>
      <c r="AT17" t="str">
        <f t="shared" si="19"/>
        <v>FF</v>
      </c>
      <c r="AU17" t="str">
        <f t="shared" si="20"/>
        <v>39</v>
      </c>
      <c r="AV17" t="str">
        <f t="shared" si="21"/>
        <v>39</v>
      </c>
      <c r="AW17" t="str">
        <f t="shared" si="22"/>
        <v>3A</v>
      </c>
      <c r="AX17" t="str">
        <f t="shared" si="23"/>
        <v>3A</v>
      </c>
      <c r="AY17" t="str">
        <f t="shared" si="24"/>
        <v>3B</v>
      </c>
      <c r="AZ17" t="str">
        <f t="shared" si="25"/>
        <v>3B</v>
      </c>
      <c r="BA17" t="str">
        <f t="shared" si="26"/>
        <v>3C</v>
      </c>
      <c r="BB17" t="str">
        <f t="shared" si="27"/>
        <v>3C</v>
      </c>
      <c r="BC17" t="str">
        <f t="shared" si="28"/>
        <v>4C</v>
      </c>
      <c r="BD17" t="str">
        <f t="shared" si="29"/>
        <v>6F</v>
      </c>
      <c r="BF17" s="2" t="str">
        <f t="shared" si="4"/>
        <v>120F0C1EF0101EFF191EFF191EFF39393A3A3B3B3C3C4C6F</v>
      </c>
      <c r="BG17" t="str">
        <f t="shared" si="30"/>
        <v>1EF0101EFF191EFF191EFF</v>
      </c>
      <c r="BH17" t="str">
        <f t="shared" si="31"/>
        <v>1EF0101EFF191EFF191EFF</v>
      </c>
      <c r="BI17" t="str">
        <f t="shared" si="31"/>
        <v>1EF0101EFF191EFF191EFF</v>
      </c>
      <c r="BJ17" t="str">
        <f t="shared" ref="BJ17:BM17" si="45">IF(BI17=BJ$2,"",BI17)</f>
        <v>1EF0101EFF191EFF191EFF</v>
      </c>
      <c r="BK17" t="str">
        <f t="shared" si="45"/>
        <v/>
      </c>
      <c r="BL17" t="str">
        <f t="shared" si="45"/>
        <v/>
      </c>
      <c r="BM17" t="str">
        <f t="shared" si="45"/>
        <v/>
      </c>
    </row>
    <row r="18" spans="1:65" x14ac:dyDescent="0.25">
      <c r="A18" s="60" t="s">
        <v>5</v>
      </c>
      <c r="B18" s="40" t="str">
        <f>IF(HEX2DEC(C18),INDEX(Paths!$A$1:$A$48,HEX2DEC(C18)+1,1),"")</f>
        <v>Gariland Magic City - Lenalia Plateau</v>
      </c>
      <c r="C18" s="20" t="s">
        <v>61</v>
      </c>
      <c r="D18" s="21" t="s">
        <v>39</v>
      </c>
      <c r="E18" s="22" t="s">
        <v>61</v>
      </c>
      <c r="F18" s="23" t="s">
        <v>35</v>
      </c>
      <c r="G18" s="23" t="s">
        <v>36</v>
      </c>
      <c r="H18" s="51" t="s">
        <v>37</v>
      </c>
      <c r="I18" s="23" t="s">
        <v>35</v>
      </c>
      <c r="J18" s="52" t="s">
        <v>38</v>
      </c>
      <c r="K18" s="51" t="s">
        <v>39</v>
      </c>
      <c r="L18" s="23" t="s">
        <v>35</v>
      </c>
      <c r="M18" s="52" t="s">
        <v>40</v>
      </c>
      <c r="N18" s="23" t="s">
        <v>41</v>
      </c>
      <c r="O18" s="23" t="s">
        <v>35</v>
      </c>
      <c r="P18" s="24" t="s">
        <v>40</v>
      </c>
      <c r="Q18" s="22" t="s">
        <v>120</v>
      </c>
      <c r="R18" s="23" t="s">
        <v>120</v>
      </c>
      <c r="S18" s="51" t="s">
        <v>121</v>
      </c>
      <c r="T18" s="52" t="s">
        <v>122</v>
      </c>
      <c r="U18" s="51" t="s">
        <v>123</v>
      </c>
      <c r="V18" s="52" t="s">
        <v>123</v>
      </c>
      <c r="W18" s="23" t="s">
        <v>124</v>
      </c>
      <c r="X18" s="24" t="s">
        <v>124</v>
      </c>
      <c r="Y18" s="22" t="s">
        <v>125</v>
      </c>
      <c r="Z18" s="24" t="s">
        <v>47</v>
      </c>
      <c r="AG18" t="str">
        <f t="shared" si="6"/>
        <v>04</v>
      </c>
      <c r="AH18" t="str">
        <f t="shared" si="7"/>
        <v>10</v>
      </c>
      <c r="AI18" t="str">
        <f t="shared" si="8"/>
        <v>04</v>
      </c>
      <c r="AJ18" t="str">
        <f t="shared" si="9"/>
        <v>1E</v>
      </c>
      <c r="AK18" t="str">
        <f t="shared" si="10"/>
        <v>C0</v>
      </c>
      <c r="AL18" t="str">
        <f t="shared" si="11"/>
        <v>0C</v>
      </c>
      <c r="AM18" t="str">
        <f t="shared" si="12"/>
        <v>1E</v>
      </c>
      <c r="AN18" t="str">
        <f t="shared" si="13"/>
        <v>E0</v>
      </c>
      <c r="AO18" t="str">
        <f t="shared" si="14"/>
        <v>10</v>
      </c>
      <c r="AP18" t="str">
        <f t="shared" si="15"/>
        <v>1E</v>
      </c>
      <c r="AQ18" t="str">
        <f t="shared" si="16"/>
        <v>FF</v>
      </c>
      <c r="AR18" t="str">
        <f t="shared" si="17"/>
        <v>19</v>
      </c>
      <c r="AS18" t="str">
        <f t="shared" si="18"/>
        <v>1E</v>
      </c>
      <c r="AT18" t="str">
        <f t="shared" si="19"/>
        <v>FF</v>
      </c>
      <c r="AU18" t="str">
        <f t="shared" si="20"/>
        <v>3D</v>
      </c>
      <c r="AV18" t="str">
        <f t="shared" si="21"/>
        <v>3D</v>
      </c>
      <c r="AW18" t="str">
        <f t="shared" si="22"/>
        <v>3E</v>
      </c>
      <c r="AX18" t="str">
        <f t="shared" si="23"/>
        <v>54</v>
      </c>
      <c r="AY18" t="str">
        <f t="shared" si="24"/>
        <v>3F</v>
      </c>
      <c r="AZ18" t="str">
        <f t="shared" si="25"/>
        <v>3F</v>
      </c>
      <c r="BA18" t="str">
        <f t="shared" si="26"/>
        <v>40</v>
      </c>
      <c r="BB18" t="str">
        <f t="shared" si="27"/>
        <v>40</v>
      </c>
      <c r="BC18" t="str">
        <f t="shared" si="28"/>
        <v>4D</v>
      </c>
      <c r="BD18" t="str">
        <f t="shared" si="29"/>
        <v>6F</v>
      </c>
      <c r="BF18" s="2" t="str">
        <f t="shared" si="4"/>
        <v>0410041EC00C1EE0101EFF191EFF3D3D3E543F3F40404D6F</v>
      </c>
      <c r="BG18" t="str">
        <f t="shared" si="30"/>
        <v>1EC00C1EE0101EFF191EFF</v>
      </c>
      <c r="BH18" t="str">
        <f t="shared" si="31"/>
        <v>1EC00C1EE0101EFF191EFF</v>
      </c>
      <c r="BI18" t="str">
        <f t="shared" si="31"/>
        <v/>
      </c>
      <c r="BJ18" t="str">
        <f t="shared" ref="BJ18:BM18" si="46">IF(BI18=BJ$2,"",BI18)</f>
        <v/>
      </c>
      <c r="BK18" t="str">
        <f t="shared" si="46"/>
        <v/>
      </c>
      <c r="BL18" t="str">
        <f t="shared" si="46"/>
        <v/>
      </c>
      <c r="BM18" t="str">
        <f t="shared" si="46"/>
        <v/>
      </c>
    </row>
    <row r="19" spans="1:65" x14ac:dyDescent="0.25">
      <c r="A19" s="61" t="s">
        <v>5</v>
      </c>
      <c r="B19" s="38" t="str">
        <f>IF(HEX2DEC(C19),INDEX(Paths!$A$1:$A$48,HEX2DEC(C19)+1,1),"")</f>
        <v>Lenalia Plateau - Fovoham Plains</v>
      </c>
      <c r="C19" s="8" t="s">
        <v>60</v>
      </c>
      <c r="D19" s="9" t="s">
        <v>67</v>
      </c>
      <c r="E19" s="10" t="s">
        <v>61</v>
      </c>
      <c r="F19" s="11" t="s">
        <v>35</v>
      </c>
      <c r="G19" s="11" t="s">
        <v>36</v>
      </c>
      <c r="H19" s="47" t="s">
        <v>37</v>
      </c>
      <c r="I19" s="11" t="s">
        <v>35</v>
      </c>
      <c r="J19" s="48" t="s">
        <v>38</v>
      </c>
      <c r="K19" s="47" t="s">
        <v>39</v>
      </c>
      <c r="L19" s="11" t="s">
        <v>35</v>
      </c>
      <c r="M19" s="48" t="s">
        <v>40</v>
      </c>
      <c r="N19" s="11" t="s">
        <v>41</v>
      </c>
      <c r="O19" s="11" t="s">
        <v>35</v>
      </c>
      <c r="P19" s="12" t="s">
        <v>40</v>
      </c>
      <c r="Q19" s="10" t="s">
        <v>126</v>
      </c>
      <c r="R19" s="11" t="s">
        <v>126</v>
      </c>
      <c r="S19" s="47" t="s">
        <v>127</v>
      </c>
      <c r="T19" s="48" t="s">
        <v>127</v>
      </c>
      <c r="U19" s="47" t="s">
        <v>128</v>
      </c>
      <c r="V19" s="48" t="s">
        <v>128</v>
      </c>
      <c r="W19" s="11" t="s">
        <v>129</v>
      </c>
      <c r="X19" s="12" t="s">
        <v>129</v>
      </c>
      <c r="Y19" s="10" t="s">
        <v>125</v>
      </c>
      <c r="Z19" s="12" t="s">
        <v>47</v>
      </c>
      <c r="AG19" t="str">
        <f t="shared" si="6"/>
        <v>05</v>
      </c>
      <c r="AH19" t="str">
        <f t="shared" si="7"/>
        <v>11</v>
      </c>
      <c r="AI19" t="str">
        <f t="shared" si="8"/>
        <v>04</v>
      </c>
      <c r="AJ19" t="str">
        <f t="shared" si="9"/>
        <v>1E</v>
      </c>
      <c r="AK19" t="str">
        <f t="shared" si="10"/>
        <v>C0</v>
      </c>
      <c r="AL19" t="str">
        <f t="shared" si="11"/>
        <v>0C</v>
      </c>
      <c r="AM19" t="str">
        <f t="shared" si="12"/>
        <v>1E</v>
      </c>
      <c r="AN19" t="str">
        <f t="shared" si="13"/>
        <v>E0</v>
      </c>
      <c r="AO19" t="str">
        <f t="shared" si="14"/>
        <v>10</v>
      </c>
      <c r="AP19" t="str">
        <f t="shared" si="15"/>
        <v>1E</v>
      </c>
      <c r="AQ19" t="str">
        <f t="shared" si="16"/>
        <v>FF</v>
      </c>
      <c r="AR19" t="str">
        <f t="shared" si="17"/>
        <v>19</v>
      </c>
      <c r="AS19" t="str">
        <f t="shared" si="18"/>
        <v>1E</v>
      </c>
      <c r="AT19" t="str">
        <f t="shared" si="19"/>
        <v>FF</v>
      </c>
      <c r="AU19" t="str">
        <f t="shared" si="20"/>
        <v>41</v>
      </c>
      <c r="AV19" t="str">
        <f t="shared" si="21"/>
        <v>41</v>
      </c>
      <c r="AW19" t="str">
        <f t="shared" si="22"/>
        <v>42</v>
      </c>
      <c r="AX19" t="str">
        <f t="shared" si="23"/>
        <v>42</v>
      </c>
      <c r="AY19" t="str">
        <f t="shared" si="24"/>
        <v>43</v>
      </c>
      <c r="AZ19" t="str">
        <f t="shared" si="25"/>
        <v>43</v>
      </c>
      <c r="BA19" t="str">
        <f t="shared" si="26"/>
        <v>44</v>
      </c>
      <c r="BB19" t="str">
        <f t="shared" si="27"/>
        <v>44</v>
      </c>
      <c r="BC19" t="str">
        <f t="shared" si="28"/>
        <v>4D</v>
      </c>
      <c r="BD19" t="str">
        <f t="shared" si="29"/>
        <v>6F</v>
      </c>
      <c r="BF19" s="2" t="str">
        <f t="shared" si="4"/>
        <v>0511041EC00C1EE0101EFF191EFF41414242434344444D6F</v>
      </c>
      <c r="BG19" t="str">
        <f t="shared" si="30"/>
        <v>1EC00C1EE0101EFF191EFF</v>
      </c>
      <c r="BH19" t="str">
        <f t="shared" si="31"/>
        <v>1EC00C1EE0101EFF191EFF</v>
      </c>
      <c r="BI19" t="str">
        <f t="shared" si="31"/>
        <v/>
      </c>
      <c r="BJ19" t="str">
        <f t="shared" ref="BJ19:BM19" si="47">IF(BI19=BJ$2,"",BI19)</f>
        <v/>
      </c>
      <c r="BK19" t="str">
        <f t="shared" si="47"/>
        <v/>
      </c>
      <c r="BL19" t="str">
        <f t="shared" si="47"/>
        <v/>
      </c>
      <c r="BM19" t="str">
        <f t="shared" si="47"/>
        <v/>
      </c>
    </row>
    <row r="20" spans="1:65" x14ac:dyDescent="0.25">
      <c r="A20" s="62" t="s">
        <v>5</v>
      </c>
      <c r="B20" s="39" t="str">
        <f>IF(HEX2DEC(C20),INDEX(Paths!$A$1:$A$48,HEX2DEC(C20)+1,1),"")</f>
        <v/>
      </c>
      <c r="C20" s="15" t="s">
        <v>88</v>
      </c>
      <c r="D20" s="16" t="s">
        <v>68</v>
      </c>
      <c r="E20" s="17" t="s">
        <v>88</v>
      </c>
      <c r="F20" s="18" t="s">
        <v>88</v>
      </c>
      <c r="G20" s="18" t="s">
        <v>88</v>
      </c>
      <c r="H20" s="49" t="s">
        <v>88</v>
      </c>
      <c r="I20" s="18" t="s">
        <v>88</v>
      </c>
      <c r="J20" s="50" t="s">
        <v>88</v>
      </c>
      <c r="K20" s="49" t="s">
        <v>88</v>
      </c>
      <c r="L20" s="18" t="s">
        <v>88</v>
      </c>
      <c r="M20" s="50" t="s">
        <v>88</v>
      </c>
      <c r="N20" s="18" t="s">
        <v>88</v>
      </c>
      <c r="O20" s="18" t="s">
        <v>88</v>
      </c>
      <c r="P20" s="19" t="s">
        <v>88</v>
      </c>
      <c r="Q20" s="17" t="s">
        <v>130</v>
      </c>
      <c r="R20" s="18" t="s">
        <v>130</v>
      </c>
      <c r="S20" s="49" t="s">
        <v>131</v>
      </c>
      <c r="T20" s="50" t="s">
        <v>131</v>
      </c>
      <c r="U20" s="49" t="s">
        <v>132</v>
      </c>
      <c r="V20" s="50" t="s">
        <v>132</v>
      </c>
      <c r="W20" s="18" t="s">
        <v>65</v>
      </c>
      <c r="X20" s="19" t="s">
        <v>65</v>
      </c>
      <c r="Y20" s="17" t="s">
        <v>125</v>
      </c>
      <c r="Z20" s="19" t="s">
        <v>47</v>
      </c>
      <c r="AG20" t="str">
        <f t="shared" si="6"/>
        <v>00</v>
      </c>
      <c r="AH20" t="str">
        <f t="shared" si="7"/>
        <v>12</v>
      </c>
      <c r="AI20" t="str">
        <f t="shared" si="8"/>
        <v>00</v>
      </c>
      <c r="AJ20" t="str">
        <f t="shared" si="9"/>
        <v>00</v>
      </c>
      <c r="AK20" t="str">
        <f t="shared" si="10"/>
        <v>00</v>
      </c>
      <c r="AL20" t="str">
        <f t="shared" si="11"/>
        <v>00</v>
      </c>
      <c r="AM20" t="str">
        <f t="shared" si="12"/>
        <v>00</v>
      </c>
      <c r="AN20" t="str">
        <f t="shared" si="13"/>
        <v>00</v>
      </c>
      <c r="AO20" t="str">
        <f t="shared" si="14"/>
        <v>00</v>
      </c>
      <c r="AP20" t="str">
        <f t="shared" si="15"/>
        <v>00</v>
      </c>
      <c r="AQ20" t="str">
        <f t="shared" si="16"/>
        <v>00</v>
      </c>
      <c r="AR20" t="str">
        <f t="shared" si="17"/>
        <v>00</v>
      </c>
      <c r="AS20" t="str">
        <f t="shared" si="18"/>
        <v>00</v>
      </c>
      <c r="AT20" t="str">
        <f t="shared" si="19"/>
        <v>00</v>
      </c>
      <c r="AU20" t="str">
        <f t="shared" si="20"/>
        <v>45</v>
      </c>
      <c r="AV20" t="str">
        <f t="shared" si="21"/>
        <v>45</v>
      </c>
      <c r="AW20" t="str">
        <f t="shared" si="22"/>
        <v>46</v>
      </c>
      <c r="AX20" t="str">
        <f t="shared" si="23"/>
        <v>46</v>
      </c>
      <c r="AY20" t="str">
        <f t="shared" si="24"/>
        <v>47</v>
      </c>
      <c r="AZ20" t="str">
        <f t="shared" si="25"/>
        <v>47</v>
      </c>
      <c r="BA20" t="str">
        <f t="shared" si="26"/>
        <v>48</v>
      </c>
      <c r="BB20" t="str">
        <f t="shared" si="27"/>
        <v>48</v>
      </c>
      <c r="BC20" t="str">
        <f t="shared" si="28"/>
        <v>4D</v>
      </c>
      <c r="BD20" t="str">
        <f t="shared" si="29"/>
        <v>6F</v>
      </c>
      <c r="BF20" s="2" t="str">
        <f t="shared" si="4"/>
        <v>001200000000000000000000000045454646474748484D6F</v>
      </c>
      <c r="BG20" t="str">
        <f t="shared" si="30"/>
        <v>0000000000000000000000</v>
      </c>
      <c r="BH20" t="str">
        <f t="shared" si="31"/>
        <v/>
      </c>
      <c r="BI20" t="str">
        <f t="shared" si="31"/>
        <v/>
      </c>
      <c r="BJ20" t="str">
        <f t="shared" ref="BJ20:BM20" si="48">IF(BI20=BJ$2,"",BI20)</f>
        <v/>
      </c>
      <c r="BK20" t="str">
        <f t="shared" si="48"/>
        <v/>
      </c>
      <c r="BL20" t="str">
        <f t="shared" si="48"/>
        <v/>
      </c>
      <c r="BM20" t="str">
        <f t="shared" si="48"/>
        <v/>
      </c>
    </row>
    <row r="21" spans="1:65" x14ac:dyDescent="0.25">
      <c r="A21" s="60" t="s">
        <v>4</v>
      </c>
      <c r="B21" s="40" t="str">
        <f>IF(HEX2DEC(C21),INDEX(Paths!$A$1:$A$48,HEX2DEC(C21)+1,1),"")</f>
        <v>Lionel Castle - Zigolis Swamp</v>
      </c>
      <c r="C21" s="20" t="s">
        <v>100</v>
      </c>
      <c r="D21" s="21" t="s">
        <v>70</v>
      </c>
      <c r="E21" s="22" t="s">
        <v>37</v>
      </c>
      <c r="F21" s="23" t="s">
        <v>35</v>
      </c>
      <c r="G21" s="23" t="s">
        <v>73</v>
      </c>
      <c r="H21" s="51" t="s">
        <v>39</v>
      </c>
      <c r="I21" s="23" t="s">
        <v>35</v>
      </c>
      <c r="J21" s="52" t="s">
        <v>40</v>
      </c>
      <c r="K21" s="51" t="s">
        <v>41</v>
      </c>
      <c r="L21" s="23" t="s">
        <v>35</v>
      </c>
      <c r="M21" s="52" t="s">
        <v>40</v>
      </c>
      <c r="N21" s="23" t="s">
        <v>41</v>
      </c>
      <c r="O21" s="23" t="s">
        <v>35</v>
      </c>
      <c r="P21" s="24" t="s">
        <v>40</v>
      </c>
      <c r="Q21" s="22" t="s">
        <v>133</v>
      </c>
      <c r="R21" s="23" t="s">
        <v>133</v>
      </c>
      <c r="S21" s="51" t="s">
        <v>83</v>
      </c>
      <c r="T21" s="52" t="s">
        <v>83</v>
      </c>
      <c r="U21" s="51" t="s">
        <v>99</v>
      </c>
      <c r="V21" s="52" t="s">
        <v>99</v>
      </c>
      <c r="W21" s="23" t="s">
        <v>110</v>
      </c>
      <c r="X21" s="24" t="s">
        <v>110</v>
      </c>
      <c r="Y21" s="22" t="s">
        <v>134</v>
      </c>
      <c r="Z21" s="24" t="s">
        <v>47</v>
      </c>
      <c r="AG21" t="str">
        <f t="shared" si="6"/>
        <v>2B</v>
      </c>
      <c r="AH21" t="str">
        <f t="shared" si="7"/>
        <v>13</v>
      </c>
      <c r="AI21" t="str">
        <f t="shared" si="8"/>
        <v>0C</v>
      </c>
      <c r="AJ21" t="str">
        <f t="shared" si="9"/>
        <v>1E</v>
      </c>
      <c r="AK21" t="str">
        <f t="shared" si="10"/>
        <v>F0</v>
      </c>
      <c r="AL21" t="str">
        <f t="shared" si="11"/>
        <v>10</v>
      </c>
      <c r="AM21" t="str">
        <f t="shared" si="12"/>
        <v>1E</v>
      </c>
      <c r="AN21" t="str">
        <f t="shared" si="13"/>
        <v>FF</v>
      </c>
      <c r="AO21" t="str">
        <f t="shared" si="14"/>
        <v>19</v>
      </c>
      <c r="AP21" t="str">
        <f t="shared" si="15"/>
        <v>1E</v>
      </c>
      <c r="AQ21" t="str">
        <f t="shared" si="16"/>
        <v>FF</v>
      </c>
      <c r="AR21" t="str">
        <f t="shared" si="17"/>
        <v>19</v>
      </c>
      <c r="AS21" t="str">
        <f t="shared" si="18"/>
        <v>1E</v>
      </c>
      <c r="AT21" t="str">
        <f t="shared" si="19"/>
        <v>FF</v>
      </c>
      <c r="AU21" t="str">
        <f t="shared" si="20"/>
        <v>49</v>
      </c>
      <c r="AV21" t="str">
        <f t="shared" si="21"/>
        <v>49</v>
      </c>
      <c r="AW21" t="str">
        <f t="shared" si="22"/>
        <v>4A</v>
      </c>
      <c r="AX21" t="str">
        <f t="shared" si="23"/>
        <v>4A</v>
      </c>
      <c r="AY21" t="str">
        <f t="shared" si="24"/>
        <v>4B</v>
      </c>
      <c r="AZ21" t="str">
        <f t="shared" si="25"/>
        <v>4B</v>
      </c>
      <c r="BA21" t="str">
        <f t="shared" si="26"/>
        <v>4C</v>
      </c>
      <c r="BB21" t="str">
        <f t="shared" si="27"/>
        <v>4C</v>
      </c>
      <c r="BC21" t="str">
        <f t="shared" si="28"/>
        <v>4E</v>
      </c>
      <c r="BD21" t="str">
        <f t="shared" si="29"/>
        <v>6F</v>
      </c>
      <c r="BF21" s="2" t="str">
        <f t="shared" si="4"/>
        <v>2B130C1EF0101EFF191EFF191EFF49494A4A4B4B4C4C4E6F</v>
      </c>
      <c r="BG21" t="str">
        <f t="shared" si="30"/>
        <v>1EF0101EFF191EFF191EFF</v>
      </c>
      <c r="BH21" t="str">
        <f t="shared" si="31"/>
        <v>1EF0101EFF191EFF191EFF</v>
      </c>
      <c r="BI21" t="str">
        <f t="shared" si="31"/>
        <v>1EF0101EFF191EFF191EFF</v>
      </c>
      <c r="BJ21" t="str">
        <f t="shared" ref="BJ21:BM21" si="49">IF(BI21=BJ$2,"",BI21)</f>
        <v>1EF0101EFF191EFF191EFF</v>
      </c>
      <c r="BK21" t="str">
        <f t="shared" si="49"/>
        <v/>
      </c>
      <c r="BL21" t="str">
        <f t="shared" si="49"/>
        <v/>
      </c>
      <c r="BM21" t="str">
        <f t="shared" si="49"/>
        <v/>
      </c>
    </row>
    <row r="22" spans="1:65" x14ac:dyDescent="0.25">
      <c r="A22" s="61" t="s">
        <v>4</v>
      </c>
      <c r="B22" s="38" t="str">
        <f>IF(HEX2DEC(C22),INDEX(Paths!$A$1:$A$48,HEX2DEC(C22)+1,1),"")</f>
        <v>Goug Machine City - Zigolis Swamp</v>
      </c>
      <c r="C22" s="8" t="s">
        <v>101</v>
      </c>
      <c r="D22" s="9" t="s">
        <v>71</v>
      </c>
      <c r="E22" s="10" t="s">
        <v>37</v>
      </c>
      <c r="F22" s="11" t="s">
        <v>35</v>
      </c>
      <c r="G22" s="11" t="s">
        <v>38</v>
      </c>
      <c r="H22" s="47" t="s">
        <v>39</v>
      </c>
      <c r="I22" s="11" t="s">
        <v>35</v>
      </c>
      <c r="J22" s="48" t="s">
        <v>40</v>
      </c>
      <c r="K22" s="47" t="s">
        <v>41</v>
      </c>
      <c r="L22" s="11" t="s">
        <v>35</v>
      </c>
      <c r="M22" s="48" t="s">
        <v>40</v>
      </c>
      <c r="N22" s="11" t="s">
        <v>41</v>
      </c>
      <c r="O22" s="11" t="s">
        <v>35</v>
      </c>
      <c r="P22" s="12" t="s">
        <v>40</v>
      </c>
      <c r="Q22" s="10" t="s">
        <v>125</v>
      </c>
      <c r="R22" s="11" t="s">
        <v>125</v>
      </c>
      <c r="S22" s="47" t="s">
        <v>134</v>
      </c>
      <c r="T22" s="48" t="s">
        <v>135</v>
      </c>
      <c r="U22" s="47" t="s">
        <v>136</v>
      </c>
      <c r="V22" s="48" t="s">
        <v>136</v>
      </c>
      <c r="W22" s="11" t="s">
        <v>137</v>
      </c>
      <c r="X22" s="12" t="s">
        <v>137</v>
      </c>
      <c r="Y22" s="10" t="s">
        <v>134</v>
      </c>
      <c r="Z22" s="12" t="s">
        <v>47</v>
      </c>
      <c r="AG22" t="str">
        <f t="shared" si="6"/>
        <v>2C</v>
      </c>
      <c r="AH22" t="str">
        <f t="shared" si="7"/>
        <v>14</v>
      </c>
      <c r="AI22" t="str">
        <f t="shared" si="8"/>
        <v>0C</v>
      </c>
      <c r="AJ22" t="str">
        <f t="shared" si="9"/>
        <v>1E</v>
      </c>
      <c r="AK22" t="str">
        <f t="shared" si="10"/>
        <v>E0</v>
      </c>
      <c r="AL22" t="str">
        <f t="shared" si="11"/>
        <v>10</v>
      </c>
      <c r="AM22" t="str">
        <f t="shared" si="12"/>
        <v>1E</v>
      </c>
      <c r="AN22" t="str">
        <f t="shared" si="13"/>
        <v>FF</v>
      </c>
      <c r="AO22" t="str">
        <f t="shared" si="14"/>
        <v>19</v>
      </c>
      <c r="AP22" t="str">
        <f t="shared" si="15"/>
        <v>1E</v>
      </c>
      <c r="AQ22" t="str">
        <f t="shared" si="16"/>
        <v>FF</v>
      </c>
      <c r="AR22" t="str">
        <f t="shared" si="17"/>
        <v>19</v>
      </c>
      <c r="AS22" t="str">
        <f t="shared" si="18"/>
        <v>1E</v>
      </c>
      <c r="AT22" t="str">
        <f t="shared" si="19"/>
        <v>FF</v>
      </c>
      <c r="AU22" t="str">
        <f t="shared" si="20"/>
        <v>4D</v>
      </c>
      <c r="AV22" t="str">
        <f t="shared" si="21"/>
        <v>4D</v>
      </c>
      <c r="AW22" t="str">
        <f t="shared" si="22"/>
        <v>4E</v>
      </c>
      <c r="AX22" t="str">
        <f t="shared" si="23"/>
        <v>9A</v>
      </c>
      <c r="AY22" t="str">
        <f t="shared" si="24"/>
        <v>4F</v>
      </c>
      <c r="AZ22" t="str">
        <f t="shared" si="25"/>
        <v>4F</v>
      </c>
      <c r="BA22" t="str">
        <f t="shared" si="26"/>
        <v>50</v>
      </c>
      <c r="BB22" t="str">
        <f t="shared" si="27"/>
        <v>50</v>
      </c>
      <c r="BC22" t="str">
        <f t="shared" si="28"/>
        <v>4E</v>
      </c>
      <c r="BD22" t="str">
        <f t="shared" si="29"/>
        <v>6F</v>
      </c>
      <c r="BF22" s="2" t="str">
        <f t="shared" si="4"/>
        <v>2C140C1EE0101EFF191EFF191EFF4D4D4E9A4F4F50504E6F</v>
      </c>
      <c r="BG22" t="str">
        <f t="shared" si="30"/>
        <v>1EE0101EFF191EFF191EFF</v>
      </c>
      <c r="BH22" t="str">
        <f t="shared" si="31"/>
        <v>1EE0101EFF191EFF191EFF</v>
      </c>
      <c r="BI22" t="str">
        <f t="shared" si="31"/>
        <v>1EE0101EFF191EFF191EFF</v>
      </c>
      <c r="BJ22" t="str">
        <f t="shared" ref="BJ22:BM22" si="50">IF(BI22=BJ$2,"",BI22)</f>
        <v>1EE0101EFF191EFF191EFF</v>
      </c>
      <c r="BK22" t="str">
        <f t="shared" si="50"/>
        <v>1EE0101EFF191EFF191EFF</v>
      </c>
      <c r="BL22" t="str">
        <f t="shared" si="50"/>
        <v/>
      </c>
      <c r="BM22" t="str">
        <f t="shared" si="50"/>
        <v/>
      </c>
    </row>
    <row r="23" spans="1:65" x14ac:dyDescent="0.25">
      <c r="A23" s="62" t="s">
        <v>4</v>
      </c>
      <c r="B23" s="39" t="str">
        <f>IF(HEX2DEC(C23),INDEX(Paths!$A$1:$A$48,HEX2DEC(C23)+1,1),"")</f>
        <v/>
      </c>
      <c r="C23" s="15" t="s">
        <v>88</v>
      </c>
      <c r="D23" s="16" t="s">
        <v>74</v>
      </c>
      <c r="E23" s="17" t="s">
        <v>88</v>
      </c>
      <c r="F23" s="18" t="s">
        <v>88</v>
      </c>
      <c r="G23" s="18" t="s">
        <v>88</v>
      </c>
      <c r="H23" s="49" t="s">
        <v>88</v>
      </c>
      <c r="I23" s="18" t="s">
        <v>88</v>
      </c>
      <c r="J23" s="50" t="s">
        <v>88</v>
      </c>
      <c r="K23" s="49" t="s">
        <v>88</v>
      </c>
      <c r="L23" s="18" t="s">
        <v>88</v>
      </c>
      <c r="M23" s="50" t="s">
        <v>88</v>
      </c>
      <c r="N23" s="18" t="s">
        <v>88</v>
      </c>
      <c r="O23" s="18" t="s">
        <v>88</v>
      </c>
      <c r="P23" s="19" t="s">
        <v>88</v>
      </c>
      <c r="Q23" s="17" t="s">
        <v>138</v>
      </c>
      <c r="R23" s="18" t="s">
        <v>138</v>
      </c>
      <c r="S23" s="49" t="s">
        <v>139</v>
      </c>
      <c r="T23" s="50" t="s">
        <v>139</v>
      </c>
      <c r="U23" s="49" t="s">
        <v>140</v>
      </c>
      <c r="V23" s="50" t="s">
        <v>140</v>
      </c>
      <c r="W23" s="18" t="s">
        <v>122</v>
      </c>
      <c r="X23" s="19" t="s">
        <v>122</v>
      </c>
      <c r="Y23" s="17" t="s">
        <v>134</v>
      </c>
      <c r="Z23" s="19" t="s">
        <v>47</v>
      </c>
      <c r="AG23" t="str">
        <f t="shared" si="6"/>
        <v>00</v>
      </c>
      <c r="AH23" t="str">
        <f t="shared" si="7"/>
        <v>15</v>
      </c>
      <c r="AI23" t="str">
        <f t="shared" si="8"/>
        <v>00</v>
      </c>
      <c r="AJ23" t="str">
        <f t="shared" si="9"/>
        <v>00</v>
      </c>
      <c r="AK23" t="str">
        <f t="shared" si="10"/>
        <v>00</v>
      </c>
      <c r="AL23" t="str">
        <f t="shared" si="11"/>
        <v>00</v>
      </c>
      <c r="AM23" t="str">
        <f t="shared" si="12"/>
        <v>00</v>
      </c>
      <c r="AN23" t="str">
        <f t="shared" si="13"/>
        <v>00</v>
      </c>
      <c r="AO23" t="str">
        <f t="shared" si="14"/>
        <v>00</v>
      </c>
      <c r="AP23" t="str">
        <f t="shared" si="15"/>
        <v>00</v>
      </c>
      <c r="AQ23" t="str">
        <f t="shared" si="16"/>
        <v>00</v>
      </c>
      <c r="AR23" t="str">
        <f t="shared" si="17"/>
        <v>00</v>
      </c>
      <c r="AS23" t="str">
        <f t="shared" si="18"/>
        <v>00</v>
      </c>
      <c r="AT23" t="str">
        <f t="shared" si="19"/>
        <v>00</v>
      </c>
      <c r="AU23" t="str">
        <f t="shared" si="20"/>
        <v>51</v>
      </c>
      <c r="AV23" t="str">
        <f t="shared" si="21"/>
        <v>51</v>
      </c>
      <c r="AW23" t="str">
        <f t="shared" si="22"/>
        <v>52</v>
      </c>
      <c r="AX23" t="str">
        <f t="shared" si="23"/>
        <v>52</v>
      </c>
      <c r="AY23" t="str">
        <f t="shared" si="24"/>
        <v>53</v>
      </c>
      <c r="AZ23" t="str">
        <f t="shared" si="25"/>
        <v>53</v>
      </c>
      <c r="BA23" t="str">
        <f t="shared" si="26"/>
        <v>54</v>
      </c>
      <c r="BB23" t="str">
        <f t="shared" si="27"/>
        <v>54</v>
      </c>
      <c r="BC23" t="str">
        <f t="shared" si="28"/>
        <v>4E</v>
      </c>
      <c r="BD23" t="str">
        <f t="shared" si="29"/>
        <v>6F</v>
      </c>
      <c r="BF23" s="2" t="str">
        <f t="shared" si="4"/>
        <v>001500000000000000000000000051515252535354544E6F</v>
      </c>
      <c r="BG23" t="str">
        <f t="shared" si="30"/>
        <v>0000000000000000000000</v>
      </c>
      <c r="BH23" t="str">
        <f t="shared" si="31"/>
        <v/>
      </c>
      <c r="BI23" t="str">
        <f t="shared" si="31"/>
        <v/>
      </c>
      <c r="BJ23" t="str">
        <f t="shared" ref="BJ23:BM23" si="51">IF(BI23=BJ$2,"",BI23)</f>
        <v/>
      </c>
      <c r="BK23" t="str">
        <f t="shared" si="51"/>
        <v/>
      </c>
      <c r="BL23" t="str">
        <f t="shared" si="51"/>
        <v/>
      </c>
      <c r="BM23" t="str">
        <f t="shared" si="51"/>
        <v/>
      </c>
    </row>
    <row r="24" spans="1:65" x14ac:dyDescent="0.25">
      <c r="A24" s="60" t="s">
        <v>7</v>
      </c>
      <c r="B24" s="40" t="str">
        <f>IF(HEX2DEC(C24),INDEX(Paths!$A$1:$A$48,HEX2DEC(C24)+1,1),"")</f>
        <v>Riovanes Castle - Yuguo Woods</v>
      </c>
      <c r="C24" s="20" t="s">
        <v>62</v>
      </c>
      <c r="D24" s="21" t="s">
        <v>75</v>
      </c>
      <c r="E24" s="22" t="s">
        <v>37</v>
      </c>
      <c r="F24" s="23" t="s">
        <v>35</v>
      </c>
      <c r="G24" s="23" t="s">
        <v>73</v>
      </c>
      <c r="H24" s="51" t="s">
        <v>39</v>
      </c>
      <c r="I24" s="23" t="s">
        <v>35</v>
      </c>
      <c r="J24" s="52" t="s">
        <v>40</v>
      </c>
      <c r="K24" s="51" t="s">
        <v>41</v>
      </c>
      <c r="L24" s="23" t="s">
        <v>35</v>
      </c>
      <c r="M24" s="52" t="s">
        <v>40</v>
      </c>
      <c r="N24" s="23" t="s">
        <v>41</v>
      </c>
      <c r="O24" s="23" t="s">
        <v>35</v>
      </c>
      <c r="P24" s="24" t="s">
        <v>40</v>
      </c>
      <c r="Q24" s="22" t="s">
        <v>46</v>
      </c>
      <c r="R24" s="23" t="s">
        <v>46</v>
      </c>
      <c r="S24" s="51" t="s">
        <v>141</v>
      </c>
      <c r="T24" s="52" t="s">
        <v>141</v>
      </c>
      <c r="U24" s="51" t="s">
        <v>142</v>
      </c>
      <c r="V24" s="52" t="s">
        <v>142</v>
      </c>
      <c r="W24" s="23" t="s">
        <v>143</v>
      </c>
      <c r="X24" s="24" t="s">
        <v>143</v>
      </c>
      <c r="Y24" s="22" t="s">
        <v>136</v>
      </c>
      <c r="Z24" s="24" t="s">
        <v>47</v>
      </c>
      <c r="AG24" t="str">
        <f t="shared" si="6"/>
        <v>0D</v>
      </c>
      <c r="AH24" t="str">
        <f t="shared" si="7"/>
        <v>16</v>
      </c>
      <c r="AI24" t="str">
        <f t="shared" si="8"/>
        <v>0C</v>
      </c>
      <c r="AJ24" t="str">
        <f t="shared" si="9"/>
        <v>1E</v>
      </c>
      <c r="AK24" t="str">
        <f t="shared" si="10"/>
        <v>F0</v>
      </c>
      <c r="AL24" t="str">
        <f t="shared" si="11"/>
        <v>10</v>
      </c>
      <c r="AM24" t="str">
        <f t="shared" si="12"/>
        <v>1E</v>
      </c>
      <c r="AN24" t="str">
        <f t="shared" si="13"/>
        <v>FF</v>
      </c>
      <c r="AO24" t="str">
        <f t="shared" si="14"/>
        <v>19</v>
      </c>
      <c r="AP24" t="str">
        <f t="shared" si="15"/>
        <v>1E</v>
      </c>
      <c r="AQ24" t="str">
        <f t="shared" si="16"/>
        <v>FF</v>
      </c>
      <c r="AR24" t="str">
        <f t="shared" si="17"/>
        <v>19</v>
      </c>
      <c r="AS24" t="str">
        <f t="shared" si="18"/>
        <v>1E</v>
      </c>
      <c r="AT24" t="str">
        <f t="shared" si="19"/>
        <v>FF</v>
      </c>
      <c r="AU24" t="str">
        <f t="shared" si="20"/>
        <v>55</v>
      </c>
      <c r="AV24" t="str">
        <f t="shared" si="21"/>
        <v>55</v>
      </c>
      <c r="AW24" t="str">
        <f t="shared" si="22"/>
        <v>56</v>
      </c>
      <c r="AX24" t="str">
        <f t="shared" si="23"/>
        <v>56</v>
      </c>
      <c r="AY24" t="str">
        <f t="shared" si="24"/>
        <v>57</v>
      </c>
      <c r="AZ24" t="str">
        <f t="shared" si="25"/>
        <v>57</v>
      </c>
      <c r="BA24" t="str">
        <f t="shared" si="26"/>
        <v>58</v>
      </c>
      <c r="BB24" t="str">
        <f t="shared" si="27"/>
        <v>58</v>
      </c>
      <c r="BC24" t="str">
        <f t="shared" si="28"/>
        <v>4F</v>
      </c>
      <c r="BD24" t="str">
        <f t="shared" si="29"/>
        <v>6F</v>
      </c>
      <c r="BF24" s="2" t="str">
        <f t="shared" si="4"/>
        <v>0D160C1EF0101EFF191EFF191EFF55555656575758584F6F</v>
      </c>
      <c r="BG24" t="str">
        <f t="shared" si="30"/>
        <v>1EF0101EFF191EFF191EFF</v>
      </c>
      <c r="BH24" t="str">
        <f t="shared" si="31"/>
        <v>1EF0101EFF191EFF191EFF</v>
      </c>
      <c r="BI24" t="str">
        <f t="shared" si="31"/>
        <v>1EF0101EFF191EFF191EFF</v>
      </c>
      <c r="BJ24" t="str">
        <f t="shared" ref="BJ24:BM24" si="52">IF(BI24=BJ$2,"",BI24)</f>
        <v>1EF0101EFF191EFF191EFF</v>
      </c>
      <c r="BK24" t="str">
        <f t="shared" si="52"/>
        <v/>
      </c>
      <c r="BL24" t="str">
        <f t="shared" si="52"/>
        <v/>
      </c>
      <c r="BM24" t="str">
        <f t="shared" si="52"/>
        <v/>
      </c>
    </row>
    <row r="25" spans="1:65" x14ac:dyDescent="0.25">
      <c r="A25" s="61" t="s">
        <v>7</v>
      </c>
      <c r="B25" s="38" t="str">
        <f>IF(HEX2DEC(C25),INDEX(Paths!$A$1:$A$48,HEX2DEC(C25)+1,1),"")</f>
        <v>Yardow Fort City - Yuguo Woods</v>
      </c>
      <c r="C25" s="8" t="s">
        <v>63</v>
      </c>
      <c r="D25" s="9" t="s">
        <v>76</v>
      </c>
      <c r="E25" s="10" t="s">
        <v>37</v>
      </c>
      <c r="F25" s="11" t="s">
        <v>35</v>
      </c>
      <c r="G25" s="11" t="s">
        <v>38</v>
      </c>
      <c r="H25" s="47" t="s">
        <v>39</v>
      </c>
      <c r="I25" s="11" t="s">
        <v>35</v>
      </c>
      <c r="J25" s="48" t="s">
        <v>40</v>
      </c>
      <c r="K25" s="47" t="s">
        <v>41</v>
      </c>
      <c r="L25" s="11" t="s">
        <v>35</v>
      </c>
      <c r="M25" s="48" t="s">
        <v>40</v>
      </c>
      <c r="N25" s="11" t="s">
        <v>41</v>
      </c>
      <c r="O25" s="11" t="s">
        <v>35</v>
      </c>
      <c r="P25" s="12" t="s">
        <v>40</v>
      </c>
      <c r="Q25" s="10" t="s">
        <v>144</v>
      </c>
      <c r="R25" s="11" t="s">
        <v>144</v>
      </c>
      <c r="S25" s="47" t="s">
        <v>145</v>
      </c>
      <c r="T25" s="48" t="s">
        <v>146</v>
      </c>
      <c r="U25" s="47" t="s">
        <v>147</v>
      </c>
      <c r="V25" s="48" t="s">
        <v>147</v>
      </c>
      <c r="W25" s="11" t="s">
        <v>148</v>
      </c>
      <c r="X25" s="12" t="s">
        <v>148</v>
      </c>
      <c r="Y25" s="10" t="s">
        <v>136</v>
      </c>
      <c r="Z25" s="12" t="s">
        <v>47</v>
      </c>
      <c r="AG25" t="str">
        <f t="shared" si="6"/>
        <v>0E</v>
      </c>
      <c r="AH25" t="str">
        <f t="shared" si="7"/>
        <v>17</v>
      </c>
      <c r="AI25" t="str">
        <f t="shared" si="8"/>
        <v>0C</v>
      </c>
      <c r="AJ25" t="str">
        <f t="shared" si="9"/>
        <v>1E</v>
      </c>
      <c r="AK25" t="str">
        <f t="shared" si="10"/>
        <v>E0</v>
      </c>
      <c r="AL25" t="str">
        <f t="shared" si="11"/>
        <v>10</v>
      </c>
      <c r="AM25" t="str">
        <f t="shared" si="12"/>
        <v>1E</v>
      </c>
      <c r="AN25" t="str">
        <f t="shared" si="13"/>
        <v>FF</v>
      </c>
      <c r="AO25" t="str">
        <f t="shared" si="14"/>
        <v>19</v>
      </c>
      <c r="AP25" t="str">
        <f t="shared" si="15"/>
        <v>1E</v>
      </c>
      <c r="AQ25" t="str">
        <f t="shared" si="16"/>
        <v>FF</v>
      </c>
      <c r="AR25" t="str">
        <f t="shared" si="17"/>
        <v>19</v>
      </c>
      <c r="AS25" t="str">
        <f t="shared" si="18"/>
        <v>1E</v>
      </c>
      <c r="AT25" t="str">
        <f t="shared" si="19"/>
        <v>FF</v>
      </c>
      <c r="AU25" t="str">
        <f t="shared" si="20"/>
        <v>59</v>
      </c>
      <c r="AV25" t="str">
        <f t="shared" si="21"/>
        <v>59</v>
      </c>
      <c r="AW25" t="str">
        <f t="shared" si="22"/>
        <v>5A</v>
      </c>
      <c r="AX25" t="str">
        <f t="shared" si="23"/>
        <v>6C</v>
      </c>
      <c r="AY25" t="str">
        <f t="shared" si="24"/>
        <v>5B</v>
      </c>
      <c r="AZ25" t="str">
        <f t="shared" si="25"/>
        <v>5B</v>
      </c>
      <c r="BA25" t="str">
        <f t="shared" si="26"/>
        <v>5C</v>
      </c>
      <c r="BB25" t="str">
        <f t="shared" si="27"/>
        <v>5C</v>
      </c>
      <c r="BC25" t="str">
        <f t="shared" si="28"/>
        <v>4F</v>
      </c>
      <c r="BD25" t="str">
        <f t="shared" si="29"/>
        <v>6F</v>
      </c>
      <c r="BF25" s="2" t="str">
        <f t="shared" si="4"/>
        <v>0E170C1EE0101EFF191EFF191EFF59595A6C5B5B5C5C4F6F</v>
      </c>
      <c r="BG25" t="str">
        <f t="shared" si="30"/>
        <v>1EE0101EFF191EFF191EFF</v>
      </c>
      <c r="BH25" t="str">
        <f t="shared" si="31"/>
        <v>1EE0101EFF191EFF191EFF</v>
      </c>
      <c r="BI25" t="str">
        <f t="shared" si="31"/>
        <v>1EE0101EFF191EFF191EFF</v>
      </c>
      <c r="BJ25" t="str">
        <f t="shared" ref="BJ25:BM25" si="53">IF(BI25=BJ$2,"",BI25)</f>
        <v>1EE0101EFF191EFF191EFF</v>
      </c>
      <c r="BK25" t="str">
        <f t="shared" si="53"/>
        <v>1EE0101EFF191EFF191EFF</v>
      </c>
      <c r="BL25" t="str">
        <f t="shared" si="53"/>
        <v/>
      </c>
      <c r="BM25" t="str">
        <f t="shared" si="53"/>
        <v/>
      </c>
    </row>
    <row r="26" spans="1:65" x14ac:dyDescent="0.25">
      <c r="A26" s="62" t="s">
        <v>7</v>
      </c>
      <c r="B26" s="39" t="str">
        <f>IF(HEX2DEC(C26),INDEX(Paths!$A$1:$A$48,HEX2DEC(C26)+1,1),"")</f>
        <v/>
      </c>
      <c r="C26" s="15" t="s">
        <v>88</v>
      </c>
      <c r="D26" s="16" t="s">
        <v>77</v>
      </c>
      <c r="E26" s="17" t="s">
        <v>88</v>
      </c>
      <c r="F26" s="18" t="s">
        <v>88</v>
      </c>
      <c r="G26" s="18" t="s">
        <v>88</v>
      </c>
      <c r="H26" s="49" t="s">
        <v>88</v>
      </c>
      <c r="I26" s="18" t="s">
        <v>88</v>
      </c>
      <c r="J26" s="50" t="s">
        <v>88</v>
      </c>
      <c r="K26" s="49" t="s">
        <v>88</v>
      </c>
      <c r="L26" s="18" t="s">
        <v>88</v>
      </c>
      <c r="M26" s="50" t="s">
        <v>88</v>
      </c>
      <c r="N26" s="18" t="s">
        <v>88</v>
      </c>
      <c r="O26" s="18" t="s">
        <v>88</v>
      </c>
      <c r="P26" s="19" t="s">
        <v>88</v>
      </c>
      <c r="Q26" s="17" t="s">
        <v>149</v>
      </c>
      <c r="R26" s="18" t="s">
        <v>149</v>
      </c>
      <c r="S26" s="49" t="s">
        <v>150</v>
      </c>
      <c r="T26" s="50" t="s">
        <v>150</v>
      </c>
      <c r="U26" s="49" t="s">
        <v>97</v>
      </c>
      <c r="V26" s="50" t="s">
        <v>97</v>
      </c>
      <c r="W26" s="18" t="s">
        <v>151</v>
      </c>
      <c r="X26" s="19" t="s">
        <v>151</v>
      </c>
      <c r="Y26" s="17" t="s">
        <v>136</v>
      </c>
      <c r="Z26" s="19" t="s">
        <v>47</v>
      </c>
      <c r="AG26" t="str">
        <f t="shared" si="6"/>
        <v>00</v>
      </c>
      <c r="AH26" t="str">
        <f t="shared" si="7"/>
        <v>18</v>
      </c>
      <c r="AI26" t="str">
        <f t="shared" si="8"/>
        <v>00</v>
      </c>
      <c r="AJ26" t="str">
        <f t="shared" si="9"/>
        <v>00</v>
      </c>
      <c r="AK26" t="str">
        <f t="shared" si="10"/>
        <v>00</v>
      </c>
      <c r="AL26" t="str">
        <f t="shared" si="11"/>
        <v>00</v>
      </c>
      <c r="AM26" t="str">
        <f t="shared" si="12"/>
        <v>00</v>
      </c>
      <c r="AN26" t="str">
        <f t="shared" si="13"/>
        <v>00</v>
      </c>
      <c r="AO26" t="str">
        <f t="shared" si="14"/>
        <v>00</v>
      </c>
      <c r="AP26" t="str">
        <f t="shared" si="15"/>
        <v>00</v>
      </c>
      <c r="AQ26" t="str">
        <f t="shared" si="16"/>
        <v>00</v>
      </c>
      <c r="AR26" t="str">
        <f t="shared" si="17"/>
        <v>00</v>
      </c>
      <c r="AS26" t="str">
        <f t="shared" si="18"/>
        <v>00</v>
      </c>
      <c r="AT26" t="str">
        <f t="shared" si="19"/>
        <v>00</v>
      </c>
      <c r="AU26" t="str">
        <f t="shared" si="20"/>
        <v>5D</v>
      </c>
      <c r="AV26" t="str">
        <f t="shared" si="21"/>
        <v>5D</v>
      </c>
      <c r="AW26" t="str">
        <f t="shared" si="22"/>
        <v>5E</v>
      </c>
      <c r="AX26" t="str">
        <f t="shared" si="23"/>
        <v>5E</v>
      </c>
      <c r="AY26" t="str">
        <f t="shared" si="24"/>
        <v>5F</v>
      </c>
      <c r="AZ26" t="str">
        <f t="shared" si="25"/>
        <v>5F</v>
      </c>
      <c r="BA26" t="str">
        <f t="shared" si="26"/>
        <v>60</v>
      </c>
      <c r="BB26" t="str">
        <f t="shared" si="27"/>
        <v>60</v>
      </c>
      <c r="BC26" t="str">
        <f t="shared" si="28"/>
        <v>4F</v>
      </c>
      <c r="BD26" t="str">
        <f t="shared" si="29"/>
        <v>6F</v>
      </c>
      <c r="BF26" s="2" t="str">
        <f t="shared" si="4"/>
        <v>00180000000000000000000000005D5D5E5E5F5F60604F6F</v>
      </c>
      <c r="BG26" t="str">
        <f t="shared" si="30"/>
        <v>0000000000000000000000</v>
      </c>
      <c r="BH26" t="str">
        <f t="shared" si="31"/>
        <v/>
      </c>
      <c r="BI26" t="str">
        <f t="shared" si="31"/>
        <v/>
      </c>
      <c r="BJ26" t="str">
        <f t="shared" ref="BJ26:BM26" si="54">IF(BI26=BJ$2,"",BI26)</f>
        <v/>
      </c>
      <c r="BK26" t="str">
        <f t="shared" si="54"/>
        <v/>
      </c>
      <c r="BL26" t="str">
        <f t="shared" si="54"/>
        <v/>
      </c>
      <c r="BM26" t="str">
        <f t="shared" si="54"/>
        <v/>
      </c>
    </row>
    <row r="27" spans="1:65" x14ac:dyDescent="0.25">
      <c r="A27" s="60" t="s">
        <v>8</v>
      </c>
      <c r="B27" s="40" t="str">
        <f>IF(HEX2DEC(C27),INDEX(Paths!$A$1:$A$48,HEX2DEC(C27)+1,1),"")</f>
        <v>Dorter Trade City - Araguay Woods</v>
      </c>
      <c r="C27" s="20" t="s">
        <v>71</v>
      </c>
      <c r="D27" s="21" t="s">
        <v>41</v>
      </c>
      <c r="E27" s="22" t="s">
        <v>37</v>
      </c>
      <c r="F27" s="23" t="s">
        <v>35</v>
      </c>
      <c r="G27" s="23" t="s">
        <v>38</v>
      </c>
      <c r="H27" s="51" t="s">
        <v>39</v>
      </c>
      <c r="I27" s="23" t="s">
        <v>35</v>
      </c>
      <c r="J27" s="52" t="s">
        <v>40</v>
      </c>
      <c r="K27" s="51" t="s">
        <v>41</v>
      </c>
      <c r="L27" s="23" t="s">
        <v>35</v>
      </c>
      <c r="M27" s="52" t="s">
        <v>40</v>
      </c>
      <c r="N27" s="23" t="s">
        <v>41</v>
      </c>
      <c r="O27" s="23" t="s">
        <v>35</v>
      </c>
      <c r="P27" s="24" t="s">
        <v>40</v>
      </c>
      <c r="Q27" s="22" t="s">
        <v>152</v>
      </c>
      <c r="R27" s="23" t="s">
        <v>152</v>
      </c>
      <c r="S27" s="51" t="s">
        <v>153</v>
      </c>
      <c r="T27" s="52" t="s">
        <v>154</v>
      </c>
      <c r="U27" s="51" t="s">
        <v>155</v>
      </c>
      <c r="V27" s="52" t="s">
        <v>155</v>
      </c>
      <c r="W27" s="23" t="s">
        <v>156</v>
      </c>
      <c r="X27" s="24" t="s">
        <v>156</v>
      </c>
      <c r="Y27" s="22" t="s">
        <v>137</v>
      </c>
      <c r="Z27" s="24" t="s">
        <v>47</v>
      </c>
      <c r="AG27" t="str">
        <f t="shared" si="6"/>
        <v>14</v>
      </c>
      <c r="AH27" t="str">
        <f t="shared" si="7"/>
        <v>19</v>
      </c>
      <c r="AI27" t="str">
        <f t="shared" si="8"/>
        <v>0C</v>
      </c>
      <c r="AJ27" t="str">
        <f t="shared" si="9"/>
        <v>1E</v>
      </c>
      <c r="AK27" t="str">
        <f t="shared" si="10"/>
        <v>E0</v>
      </c>
      <c r="AL27" t="str">
        <f t="shared" si="11"/>
        <v>10</v>
      </c>
      <c r="AM27" t="str">
        <f t="shared" si="12"/>
        <v>1E</v>
      </c>
      <c r="AN27" t="str">
        <f t="shared" si="13"/>
        <v>FF</v>
      </c>
      <c r="AO27" t="str">
        <f t="shared" si="14"/>
        <v>19</v>
      </c>
      <c r="AP27" t="str">
        <f t="shared" si="15"/>
        <v>1E</v>
      </c>
      <c r="AQ27" t="str">
        <f t="shared" si="16"/>
        <v>FF</v>
      </c>
      <c r="AR27" t="str">
        <f t="shared" si="17"/>
        <v>19</v>
      </c>
      <c r="AS27" t="str">
        <f t="shared" si="18"/>
        <v>1E</v>
      </c>
      <c r="AT27" t="str">
        <f t="shared" si="19"/>
        <v>FF</v>
      </c>
      <c r="AU27" t="str">
        <f t="shared" si="20"/>
        <v>61</v>
      </c>
      <c r="AV27" t="str">
        <f t="shared" si="21"/>
        <v>61</v>
      </c>
      <c r="AW27" t="str">
        <f t="shared" si="22"/>
        <v>62</v>
      </c>
      <c r="AX27" t="str">
        <f t="shared" si="23"/>
        <v>6B</v>
      </c>
      <c r="AY27" t="str">
        <f t="shared" si="24"/>
        <v>63</v>
      </c>
      <c r="AZ27" t="str">
        <f t="shared" si="25"/>
        <v>63</v>
      </c>
      <c r="BA27" t="str">
        <f t="shared" si="26"/>
        <v>64</v>
      </c>
      <c r="BB27" t="str">
        <f t="shared" si="27"/>
        <v>64</v>
      </c>
      <c r="BC27" t="str">
        <f t="shared" si="28"/>
        <v>50</v>
      </c>
      <c r="BD27" t="str">
        <f t="shared" si="29"/>
        <v>6F</v>
      </c>
      <c r="BF27" s="2" t="str">
        <f t="shared" si="4"/>
        <v>14190C1EE0101EFF191EFF191EFF6161626B63636464506F</v>
      </c>
      <c r="BG27" t="str">
        <f t="shared" si="30"/>
        <v>1EE0101EFF191EFF191EFF</v>
      </c>
      <c r="BH27" t="str">
        <f t="shared" si="31"/>
        <v>1EE0101EFF191EFF191EFF</v>
      </c>
      <c r="BI27" t="str">
        <f t="shared" si="31"/>
        <v>1EE0101EFF191EFF191EFF</v>
      </c>
      <c r="BJ27" t="str">
        <f t="shared" ref="BJ27:BM27" si="55">IF(BI27=BJ$2,"",BI27)</f>
        <v>1EE0101EFF191EFF191EFF</v>
      </c>
      <c r="BK27" t="str">
        <f t="shared" si="55"/>
        <v>1EE0101EFF191EFF191EFF</v>
      </c>
      <c r="BL27" t="str">
        <f t="shared" si="55"/>
        <v/>
      </c>
      <c r="BM27" t="str">
        <f t="shared" si="55"/>
        <v/>
      </c>
    </row>
    <row r="28" spans="1:65" x14ac:dyDescent="0.25">
      <c r="A28" s="61" t="s">
        <v>8</v>
      </c>
      <c r="B28" s="38" t="str">
        <f>IF(HEX2DEC(C28),INDEX(Paths!$A$1:$A$48,HEX2DEC(C28)+1,1),"")</f>
        <v>Araguay Woods - Zirekile Falls</v>
      </c>
      <c r="C28" s="8" t="s">
        <v>74</v>
      </c>
      <c r="D28" s="9" t="s">
        <v>79</v>
      </c>
      <c r="E28" s="10" t="s">
        <v>37</v>
      </c>
      <c r="F28" s="11" t="s">
        <v>35</v>
      </c>
      <c r="G28" s="11" t="s">
        <v>73</v>
      </c>
      <c r="H28" s="47" t="s">
        <v>39</v>
      </c>
      <c r="I28" s="11" t="s">
        <v>35</v>
      </c>
      <c r="J28" s="48" t="s">
        <v>40</v>
      </c>
      <c r="K28" s="47" t="s">
        <v>41</v>
      </c>
      <c r="L28" s="11" t="s">
        <v>35</v>
      </c>
      <c r="M28" s="48" t="s">
        <v>40</v>
      </c>
      <c r="N28" s="11" t="s">
        <v>41</v>
      </c>
      <c r="O28" s="11" t="s">
        <v>35</v>
      </c>
      <c r="P28" s="12" t="s">
        <v>40</v>
      </c>
      <c r="Q28" s="10" t="s">
        <v>157</v>
      </c>
      <c r="R28" s="11" t="s">
        <v>157</v>
      </c>
      <c r="S28" s="47" t="s">
        <v>158</v>
      </c>
      <c r="T28" s="48" t="s">
        <v>158</v>
      </c>
      <c r="U28" s="47" t="s">
        <v>159</v>
      </c>
      <c r="V28" s="48" t="s">
        <v>159</v>
      </c>
      <c r="W28" s="11" t="s">
        <v>160</v>
      </c>
      <c r="X28" s="12" t="s">
        <v>160</v>
      </c>
      <c r="Y28" s="10" t="s">
        <v>137</v>
      </c>
      <c r="Z28" s="12" t="s">
        <v>47</v>
      </c>
      <c r="AG28" t="str">
        <f t="shared" si="6"/>
        <v>15</v>
      </c>
      <c r="AH28" t="str">
        <f t="shared" si="7"/>
        <v>1A</v>
      </c>
      <c r="AI28" t="str">
        <f t="shared" si="8"/>
        <v>0C</v>
      </c>
      <c r="AJ28" t="str">
        <f t="shared" si="9"/>
        <v>1E</v>
      </c>
      <c r="AK28" t="str">
        <f t="shared" si="10"/>
        <v>F0</v>
      </c>
      <c r="AL28" t="str">
        <f t="shared" si="11"/>
        <v>10</v>
      </c>
      <c r="AM28" t="str">
        <f t="shared" si="12"/>
        <v>1E</v>
      </c>
      <c r="AN28" t="str">
        <f t="shared" si="13"/>
        <v>FF</v>
      </c>
      <c r="AO28" t="str">
        <f t="shared" si="14"/>
        <v>19</v>
      </c>
      <c r="AP28" t="str">
        <f t="shared" si="15"/>
        <v>1E</v>
      </c>
      <c r="AQ28" t="str">
        <f t="shared" si="16"/>
        <v>FF</v>
      </c>
      <c r="AR28" t="str">
        <f t="shared" si="17"/>
        <v>19</v>
      </c>
      <c r="AS28" t="str">
        <f t="shared" si="18"/>
        <v>1E</v>
      </c>
      <c r="AT28" t="str">
        <f t="shared" si="19"/>
        <v>FF</v>
      </c>
      <c r="AU28" t="str">
        <f t="shared" si="20"/>
        <v>65</v>
      </c>
      <c r="AV28" t="str">
        <f t="shared" si="21"/>
        <v>65</v>
      </c>
      <c r="AW28" t="str">
        <f t="shared" si="22"/>
        <v>66</v>
      </c>
      <c r="AX28" t="str">
        <f t="shared" si="23"/>
        <v>66</v>
      </c>
      <c r="AY28" t="str">
        <f t="shared" si="24"/>
        <v>67</v>
      </c>
      <c r="AZ28" t="str">
        <f t="shared" si="25"/>
        <v>67</v>
      </c>
      <c r="BA28" t="str">
        <f t="shared" si="26"/>
        <v>68</v>
      </c>
      <c r="BB28" t="str">
        <f t="shared" si="27"/>
        <v>68</v>
      </c>
      <c r="BC28" t="str">
        <f t="shared" si="28"/>
        <v>50</v>
      </c>
      <c r="BD28" t="str">
        <f t="shared" si="29"/>
        <v>6F</v>
      </c>
      <c r="BF28" s="2" t="str">
        <f t="shared" si="4"/>
        <v>151A0C1EF0101EFF191EFF191EFF6565666667676868506F</v>
      </c>
      <c r="BG28" t="str">
        <f t="shared" si="30"/>
        <v>1EF0101EFF191EFF191EFF</v>
      </c>
      <c r="BH28" t="str">
        <f t="shared" si="31"/>
        <v>1EF0101EFF191EFF191EFF</v>
      </c>
      <c r="BI28" t="str">
        <f t="shared" si="31"/>
        <v>1EF0101EFF191EFF191EFF</v>
      </c>
      <c r="BJ28" t="str">
        <f t="shared" ref="BJ28:BM28" si="56">IF(BI28=BJ$2,"",BI28)</f>
        <v>1EF0101EFF191EFF191EFF</v>
      </c>
      <c r="BK28" t="str">
        <f t="shared" si="56"/>
        <v/>
      </c>
      <c r="BL28" t="str">
        <f t="shared" si="56"/>
        <v/>
      </c>
      <c r="BM28" t="str">
        <f t="shared" si="56"/>
        <v/>
      </c>
    </row>
    <row r="29" spans="1:65" x14ac:dyDescent="0.25">
      <c r="A29" s="62" t="s">
        <v>8</v>
      </c>
      <c r="B29" s="39" t="str">
        <f>IF(HEX2DEC(C29),INDEX(Paths!$A$1:$A$48,HEX2DEC(C29)+1,1),"")</f>
        <v/>
      </c>
      <c r="C29" s="15" t="s">
        <v>88</v>
      </c>
      <c r="D29" s="16" t="s">
        <v>81</v>
      </c>
      <c r="E29" s="17" t="s">
        <v>88</v>
      </c>
      <c r="F29" s="18" t="s">
        <v>88</v>
      </c>
      <c r="G29" s="18" t="s">
        <v>88</v>
      </c>
      <c r="H29" s="49" t="s">
        <v>88</v>
      </c>
      <c r="I29" s="18" t="s">
        <v>88</v>
      </c>
      <c r="J29" s="50" t="s">
        <v>88</v>
      </c>
      <c r="K29" s="49" t="s">
        <v>88</v>
      </c>
      <c r="L29" s="18" t="s">
        <v>88</v>
      </c>
      <c r="M29" s="50" t="s">
        <v>88</v>
      </c>
      <c r="N29" s="18" t="s">
        <v>88</v>
      </c>
      <c r="O29" s="18" t="s">
        <v>88</v>
      </c>
      <c r="P29" s="19" t="s">
        <v>88</v>
      </c>
      <c r="Q29" s="17" t="s">
        <v>161</v>
      </c>
      <c r="R29" s="18" t="s">
        <v>161</v>
      </c>
      <c r="S29" s="49" t="s">
        <v>162</v>
      </c>
      <c r="T29" s="50" t="s">
        <v>162</v>
      </c>
      <c r="U29" s="49" t="s">
        <v>154</v>
      </c>
      <c r="V29" s="50" t="s">
        <v>154</v>
      </c>
      <c r="W29" s="18" t="s">
        <v>146</v>
      </c>
      <c r="X29" s="19" t="s">
        <v>146</v>
      </c>
      <c r="Y29" s="17" t="s">
        <v>137</v>
      </c>
      <c r="Z29" s="19" t="s">
        <v>47</v>
      </c>
      <c r="AG29" t="str">
        <f t="shared" si="6"/>
        <v>00</v>
      </c>
      <c r="AH29" t="str">
        <f t="shared" si="7"/>
        <v>1B</v>
      </c>
      <c r="AI29" t="str">
        <f t="shared" si="8"/>
        <v>00</v>
      </c>
      <c r="AJ29" t="str">
        <f t="shared" si="9"/>
        <v>00</v>
      </c>
      <c r="AK29" t="str">
        <f t="shared" si="10"/>
        <v>00</v>
      </c>
      <c r="AL29" t="str">
        <f t="shared" si="11"/>
        <v>00</v>
      </c>
      <c r="AM29" t="str">
        <f t="shared" si="12"/>
        <v>00</v>
      </c>
      <c r="AN29" t="str">
        <f t="shared" si="13"/>
        <v>00</v>
      </c>
      <c r="AO29" t="str">
        <f t="shared" si="14"/>
        <v>00</v>
      </c>
      <c r="AP29" t="str">
        <f t="shared" si="15"/>
        <v>00</v>
      </c>
      <c r="AQ29" t="str">
        <f t="shared" si="16"/>
        <v>00</v>
      </c>
      <c r="AR29" t="str">
        <f t="shared" si="17"/>
        <v>00</v>
      </c>
      <c r="AS29" t="str">
        <f t="shared" si="18"/>
        <v>00</v>
      </c>
      <c r="AT29" t="str">
        <f t="shared" si="19"/>
        <v>00</v>
      </c>
      <c r="AU29" t="str">
        <f t="shared" si="20"/>
        <v>69</v>
      </c>
      <c r="AV29" t="str">
        <f t="shared" si="21"/>
        <v>69</v>
      </c>
      <c r="AW29" t="str">
        <f t="shared" si="22"/>
        <v>6A</v>
      </c>
      <c r="AX29" t="str">
        <f t="shared" si="23"/>
        <v>6A</v>
      </c>
      <c r="AY29" t="str">
        <f t="shared" si="24"/>
        <v>6B</v>
      </c>
      <c r="AZ29" t="str">
        <f t="shared" si="25"/>
        <v>6B</v>
      </c>
      <c r="BA29" t="str">
        <f t="shared" si="26"/>
        <v>6C</v>
      </c>
      <c r="BB29" t="str">
        <f t="shared" si="27"/>
        <v>6C</v>
      </c>
      <c r="BC29" t="str">
        <f t="shared" si="28"/>
        <v>50</v>
      </c>
      <c r="BD29" t="str">
        <f t="shared" si="29"/>
        <v>6F</v>
      </c>
      <c r="BF29" s="2" t="str">
        <f t="shared" si="4"/>
        <v>001B00000000000000000000000069696A6A6B6B6C6C506F</v>
      </c>
      <c r="BG29" t="str">
        <f t="shared" si="30"/>
        <v>0000000000000000000000</v>
      </c>
      <c r="BH29" t="str">
        <f t="shared" si="31"/>
        <v/>
      </c>
      <c r="BI29" t="str">
        <f t="shared" si="31"/>
        <v/>
      </c>
      <c r="BJ29" t="str">
        <f t="shared" ref="BJ29:BM29" si="57">IF(BI29=BJ$2,"",BI29)</f>
        <v/>
      </c>
      <c r="BK29" t="str">
        <f t="shared" si="57"/>
        <v/>
      </c>
      <c r="BL29" t="str">
        <f t="shared" si="57"/>
        <v/>
      </c>
      <c r="BM29" t="str">
        <f t="shared" si="57"/>
        <v/>
      </c>
    </row>
    <row r="30" spans="1:65" x14ac:dyDescent="0.25">
      <c r="A30" s="60" t="s">
        <v>9</v>
      </c>
      <c r="B30" s="40" t="str">
        <f>IF(HEX2DEC(C30),INDEX(Paths!$A$1:$A$48,HEX2DEC(C30)+1,1),"")</f>
        <v>Yardow Fort City - Grog Hill</v>
      </c>
      <c r="C30" s="20" t="s">
        <v>64</v>
      </c>
      <c r="D30" s="21" t="s">
        <v>82</v>
      </c>
      <c r="E30" s="22" t="s">
        <v>37</v>
      </c>
      <c r="F30" s="23" t="s">
        <v>35</v>
      </c>
      <c r="G30" s="23" t="s">
        <v>73</v>
      </c>
      <c r="H30" s="51" t="s">
        <v>39</v>
      </c>
      <c r="I30" s="23" t="s">
        <v>35</v>
      </c>
      <c r="J30" s="52" t="s">
        <v>40</v>
      </c>
      <c r="K30" s="51" t="s">
        <v>41</v>
      </c>
      <c r="L30" s="23" t="s">
        <v>35</v>
      </c>
      <c r="M30" s="52" t="s">
        <v>40</v>
      </c>
      <c r="N30" s="23" t="s">
        <v>41</v>
      </c>
      <c r="O30" s="23" t="s">
        <v>35</v>
      </c>
      <c r="P30" s="24" t="s">
        <v>40</v>
      </c>
      <c r="Q30" s="22" t="s">
        <v>163</v>
      </c>
      <c r="R30" s="23" t="s">
        <v>163</v>
      </c>
      <c r="S30" s="51" t="s">
        <v>164</v>
      </c>
      <c r="T30" s="52" t="s">
        <v>164</v>
      </c>
      <c r="U30" s="51" t="s">
        <v>47</v>
      </c>
      <c r="V30" s="52" t="s">
        <v>47</v>
      </c>
      <c r="W30" s="23" t="s">
        <v>165</v>
      </c>
      <c r="X30" s="24" t="s">
        <v>165</v>
      </c>
      <c r="Y30" s="22" t="s">
        <v>138</v>
      </c>
      <c r="Z30" s="24" t="s">
        <v>47</v>
      </c>
      <c r="AG30" t="str">
        <f t="shared" si="6"/>
        <v>0F</v>
      </c>
      <c r="AH30" t="str">
        <f t="shared" si="7"/>
        <v>1C</v>
      </c>
      <c r="AI30" t="str">
        <f t="shared" si="8"/>
        <v>0C</v>
      </c>
      <c r="AJ30" t="str">
        <f t="shared" si="9"/>
        <v>1E</v>
      </c>
      <c r="AK30" t="str">
        <f t="shared" si="10"/>
        <v>F0</v>
      </c>
      <c r="AL30" t="str">
        <f t="shared" si="11"/>
        <v>10</v>
      </c>
      <c r="AM30" t="str">
        <f t="shared" si="12"/>
        <v>1E</v>
      </c>
      <c r="AN30" t="str">
        <f t="shared" si="13"/>
        <v>FF</v>
      </c>
      <c r="AO30" t="str">
        <f t="shared" si="14"/>
        <v>19</v>
      </c>
      <c r="AP30" t="str">
        <f t="shared" si="15"/>
        <v>1E</v>
      </c>
      <c r="AQ30" t="str">
        <f t="shared" si="16"/>
        <v>FF</v>
      </c>
      <c r="AR30" t="str">
        <f t="shared" si="17"/>
        <v>19</v>
      </c>
      <c r="AS30" t="str">
        <f t="shared" si="18"/>
        <v>1E</v>
      </c>
      <c r="AT30" t="str">
        <f t="shared" si="19"/>
        <v>FF</v>
      </c>
      <c r="AU30" t="str">
        <f t="shared" si="20"/>
        <v>6D</v>
      </c>
      <c r="AV30" t="str">
        <f t="shared" si="21"/>
        <v>6D</v>
      </c>
      <c r="AW30" t="str">
        <f t="shared" si="22"/>
        <v>6E</v>
      </c>
      <c r="AX30" t="str">
        <f t="shared" si="23"/>
        <v>6E</v>
      </c>
      <c r="AY30" t="str">
        <f t="shared" si="24"/>
        <v>6F</v>
      </c>
      <c r="AZ30" t="str">
        <f t="shared" si="25"/>
        <v>6F</v>
      </c>
      <c r="BA30" t="str">
        <f t="shared" si="26"/>
        <v>70</v>
      </c>
      <c r="BB30" t="str">
        <f t="shared" si="27"/>
        <v>70</v>
      </c>
      <c r="BC30" t="str">
        <f t="shared" si="28"/>
        <v>51</v>
      </c>
      <c r="BD30" t="str">
        <f t="shared" si="29"/>
        <v>6F</v>
      </c>
      <c r="BF30" s="2" t="str">
        <f t="shared" si="4"/>
        <v>0F1C0C1EF0101EFF191EFF191EFF6D6D6E6E6F6F7070516F</v>
      </c>
      <c r="BG30" t="str">
        <f t="shared" si="30"/>
        <v>1EF0101EFF191EFF191EFF</v>
      </c>
      <c r="BH30" t="str">
        <f t="shared" si="31"/>
        <v>1EF0101EFF191EFF191EFF</v>
      </c>
      <c r="BI30" t="str">
        <f t="shared" si="31"/>
        <v>1EF0101EFF191EFF191EFF</v>
      </c>
      <c r="BJ30" t="str">
        <f t="shared" ref="BJ30:BM30" si="58">IF(BI30=BJ$2,"",BI30)</f>
        <v>1EF0101EFF191EFF191EFF</v>
      </c>
      <c r="BK30" t="str">
        <f t="shared" si="58"/>
        <v/>
      </c>
      <c r="BL30" t="str">
        <f t="shared" si="58"/>
        <v/>
      </c>
      <c r="BM30" t="str">
        <f t="shared" si="58"/>
        <v/>
      </c>
    </row>
    <row r="31" spans="1:65" x14ac:dyDescent="0.25">
      <c r="A31" s="61" t="s">
        <v>9</v>
      </c>
      <c r="B31" s="38" t="str">
        <f>IF(HEX2DEC(C31),INDEX(Paths!$A$1:$A$48,HEX2DEC(C31)+1,1),"")</f>
        <v>Lesalia Imperial Capital - Grog Hill</v>
      </c>
      <c r="C31" s="8" t="s">
        <v>39</v>
      </c>
      <c r="D31" s="9" t="s">
        <v>85</v>
      </c>
      <c r="E31" s="10" t="s">
        <v>37</v>
      </c>
      <c r="F31" s="11" t="s">
        <v>35</v>
      </c>
      <c r="G31" s="11" t="s">
        <v>38</v>
      </c>
      <c r="H31" s="47" t="s">
        <v>39</v>
      </c>
      <c r="I31" s="11" t="s">
        <v>35</v>
      </c>
      <c r="J31" s="48" t="s">
        <v>40</v>
      </c>
      <c r="K31" s="47" t="s">
        <v>41</v>
      </c>
      <c r="L31" s="11" t="s">
        <v>35</v>
      </c>
      <c r="M31" s="48" t="s">
        <v>40</v>
      </c>
      <c r="N31" s="11" t="s">
        <v>41</v>
      </c>
      <c r="O31" s="11" t="s">
        <v>35</v>
      </c>
      <c r="P31" s="12" t="s">
        <v>40</v>
      </c>
      <c r="Q31" s="10" t="s">
        <v>166</v>
      </c>
      <c r="R31" s="11" t="s">
        <v>166</v>
      </c>
      <c r="S31" s="47" t="s">
        <v>167</v>
      </c>
      <c r="T31" s="48" t="s">
        <v>150</v>
      </c>
      <c r="U31" s="47" t="s">
        <v>168</v>
      </c>
      <c r="V31" s="48" t="s">
        <v>168</v>
      </c>
      <c r="W31" s="11" t="s">
        <v>169</v>
      </c>
      <c r="X31" s="12" t="s">
        <v>169</v>
      </c>
      <c r="Y31" s="10" t="s">
        <v>138</v>
      </c>
      <c r="Z31" s="12" t="s">
        <v>47</v>
      </c>
      <c r="AG31" t="str">
        <f t="shared" si="6"/>
        <v>10</v>
      </c>
      <c r="AH31" t="str">
        <f t="shared" si="7"/>
        <v>1D</v>
      </c>
      <c r="AI31" t="str">
        <f t="shared" si="8"/>
        <v>0C</v>
      </c>
      <c r="AJ31" t="str">
        <f t="shared" si="9"/>
        <v>1E</v>
      </c>
      <c r="AK31" t="str">
        <f t="shared" si="10"/>
        <v>E0</v>
      </c>
      <c r="AL31" t="str">
        <f t="shared" si="11"/>
        <v>10</v>
      </c>
      <c r="AM31" t="str">
        <f t="shared" si="12"/>
        <v>1E</v>
      </c>
      <c r="AN31" t="str">
        <f t="shared" si="13"/>
        <v>FF</v>
      </c>
      <c r="AO31" t="str">
        <f t="shared" si="14"/>
        <v>19</v>
      </c>
      <c r="AP31" t="str">
        <f t="shared" si="15"/>
        <v>1E</v>
      </c>
      <c r="AQ31" t="str">
        <f t="shared" si="16"/>
        <v>FF</v>
      </c>
      <c r="AR31" t="str">
        <f t="shared" si="17"/>
        <v>19</v>
      </c>
      <c r="AS31" t="str">
        <f t="shared" si="18"/>
        <v>1E</v>
      </c>
      <c r="AT31" t="str">
        <f t="shared" si="19"/>
        <v>FF</v>
      </c>
      <c r="AU31" t="str">
        <f t="shared" si="20"/>
        <v>71</v>
      </c>
      <c r="AV31" t="str">
        <f t="shared" si="21"/>
        <v>71</v>
      </c>
      <c r="AW31" t="str">
        <f t="shared" si="22"/>
        <v>72</v>
      </c>
      <c r="AX31" t="str">
        <f t="shared" si="23"/>
        <v>5E</v>
      </c>
      <c r="AY31" t="str">
        <f t="shared" si="24"/>
        <v>73</v>
      </c>
      <c r="AZ31" t="str">
        <f t="shared" si="25"/>
        <v>73</v>
      </c>
      <c r="BA31" t="str">
        <f t="shared" si="26"/>
        <v>74</v>
      </c>
      <c r="BB31" t="str">
        <f t="shared" si="27"/>
        <v>74</v>
      </c>
      <c r="BC31" t="str">
        <f t="shared" si="28"/>
        <v>51</v>
      </c>
      <c r="BD31" t="str">
        <f t="shared" si="29"/>
        <v>6F</v>
      </c>
      <c r="BF31" s="2" t="str">
        <f t="shared" si="4"/>
        <v>101D0C1EE0101EFF191EFF191EFF7171725E73737474516F</v>
      </c>
      <c r="BG31" t="str">
        <f t="shared" si="30"/>
        <v>1EE0101EFF191EFF191EFF</v>
      </c>
      <c r="BH31" t="str">
        <f t="shared" si="31"/>
        <v>1EE0101EFF191EFF191EFF</v>
      </c>
      <c r="BI31" t="str">
        <f t="shared" si="31"/>
        <v>1EE0101EFF191EFF191EFF</v>
      </c>
      <c r="BJ31" t="str">
        <f t="shared" ref="BJ31:BM31" si="59">IF(BI31=BJ$2,"",BI31)</f>
        <v>1EE0101EFF191EFF191EFF</v>
      </c>
      <c r="BK31" t="str">
        <f t="shared" si="59"/>
        <v>1EE0101EFF191EFF191EFF</v>
      </c>
      <c r="BL31" t="str">
        <f t="shared" si="59"/>
        <v/>
      </c>
      <c r="BM31" t="str">
        <f t="shared" si="59"/>
        <v/>
      </c>
    </row>
    <row r="32" spans="1:65" x14ac:dyDescent="0.25">
      <c r="A32" s="62" t="s">
        <v>9</v>
      </c>
      <c r="B32" s="39" t="str">
        <f>IF(HEX2DEC(C32),INDEX(Paths!$A$1:$A$48,HEX2DEC(C32)+1,1),"")</f>
        <v>Doguola Pass - Grog Hill</v>
      </c>
      <c r="C32" s="15" t="s">
        <v>79</v>
      </c>
      <c r="D32" s="16" t="s">
        <v>35</v>
      </c>
      <c r="E32" s="17" t="s">
        <v>37</v>
      </c>
      <c r="F32" s="18" t="s">
        <v>35</v>
      </c>
      <c r="G32" s="18" t="s">
        <v>73</v>
      </c>
      <c r="H32" s="49" t="s">
        <v>39</v>
      </c>
      <c r="I32" s="18" t="s">
        <v>35</v>
      </c>
      <c r="J32" s="50" t="s">
        <v>40</v>
      </c>
      <c r="K32" s="49" t="s">
        <v>41</v>
      </c>
      <c r="L32" s="18" t="s">
        <v>35</v>
      </c>
      <c r="M32" s="50" t="s">
        <v>40</v>
      </c>
      <c r="N32" s="18" t="s">
        <v>41</v>
      </c>
      <c r="O32" s="18" t="s">
        <v>35</v>
      </c>
      <c r="P32" s="19" t="s">
        <v>40</v>
      </c>
      <c r="Q32" s="17" t="s">
        <v>170</v>
      </c>
      <c r="R32" s="18" t="s">
        <v>170</v>
      </c>
      <c r="S32" s="49" t="s">
        <v>171</v>
      </c>
      <c r="T32" s="50" t="s">
        <v>171</v>
      </c>
      <c r="U32" s="49" t="s">
        <v>172</v>
      </c>
      <c r="V32" s="50" t="s">
        <v>172</v>
      </c>
      <c r="W32" s="18" t="s">
        <v>173</v>
      </c>
      <c r="X32" s="19" t="s">
        <v>173</v>
      </c>
      <c r="Y32" s="17" t="s">
        <v>138</v>
      </c>
      <c r="Z32" s="19" t="s">
        <v>47</v>
      </c>
      <c r="AG32" t="str">
        <f t="shared" si="6"/>
        <v>1A</v>
      </c>
      <c r="AH32" t="str">
        <f t="shared" si="7"/>
        <v>1E</v>
      </c>
      <c r="AI32" t="str">
        <f t="shared" si="8"/>
        <v>0C</v>
      </c>
      <c r="AJ32" t="str">
        <f t="shared" si="9"/>
        <v>1E</v>
      </c>
      <c r="AK32" t="str">
        <f t="shared" si="10"/>
        <v>F0</v>
      </c>
      <c r="AL32" t="str">
        <f t="shared" si="11"/>
        <v>10</v>
      </c>
      <c r="AM32" t="str">
        <f t="shared" si="12"/>
        <v>1E</v>
      </c>
      <c r="AN32" t="str">
        <f t="shared" si="13"/>
        <v>FF</v>
      </c>
      <c r="AO32" t="str">
        <f t="shared" si="14"/>
        <v>19</v>
      </c>
      <c r="AP32" t="str">
        <f t="shared" si="15"/>
        <v>1E</v>
      </c>
      <c r="AQ32" t="str">
        <f t="shared" si="16"/>
        <v>FF</v>
      </c>
      <c r="AR32" t="str">
        <f t="shared" si="17"/>
        <v>19</v>
      </c>
      <c r="AS32" t="str">
        <f t="shared" si="18"/>
        <v>1E</v>
      </c>
      <c r="AT32" t="str">
        <f t="shared" si="19"/>
        <v>FF</v>
      </c>
      <c r="AU32" t="str">
        <f t="shared" si="20"/>
        <v>75</v>
      </c>
      <c r="AV32" t="str">
        <f t="shared" si="21"/>
        <v>75</v>
      </c>
      <c r="AW32" t="str">
        <f t="shared" si="22"/>
        <v>76</v>
      </c>
      <c r="AX32" t="str">
        <f t="shared" si="23"/>
        <v>76</v>
      </c>
      <c r="AY32" t="str">
        <f t="shared" si="24"/>
        <v>77</v>
      </c>
      <c r="AZ32" t="str">
        <f t="shared" si="25"/>
        <v>77</v>
      </c>
      <c r="BA32" t="str">
        <f t="shared" si="26"/>
        <v>78</v>
      </c>
      <c r="BB32" t="str">
        <f t="shared" si="27"/>
        <v>78</v>
      </c>
      <c r="BC32" t="str">
        <f t="shared" si="28"/>
        <v>51</v>
      </c>
      <c r="BD32" t="str">
        <f t="shared" si="29"/>
        <v>6F</v>
      </c>
      <c r="BF32" s="2" t="str">
        <f t="shared" si="4"/>
        <v>1A1E0C1EF0101EFF191EFF191EFF7575767677777878516F</v>
      </c>
      <c r="BG32" t="str">
        <f t="shared" si="30"/>
        <v>1EF0101EFF191EFF191EFF</v>
      </c>
      <c r="BH32" t="str">
        <f t="shared" si="31"/>
        <v>1EF0101EFF191EFF191EFF</v>
      </c>
      <c r="BI32" t="str">
        <f t="shared" si="31"/>
        <v>1EF0101EFF191EFF191EFF</v>
      </c>
      <c r="BJ32" t="str">
        <f t="shared" ref="BJ32:BM32" si="60">IF(BI32=BJ$2,"",BI32)</f>
        <v>1EF0101EFF191EFF191EFF</v>
      </c>
      <c r="BK32" t="str">
        <f t="shared" si="60"/>
        <v/>
      </c>
      <c r="BL32" t="str">
        <f t="shared" si="60"/>
        <v/>
      </c>
      <c r="BM32" t="str">
        <f t="shared" si="60"/>
        <v/>
      </c>
    </row>
    <row r="33" spans="1:65" x14ac:dyDescent="0.25">
      <c r="A33" s="60" t="s">
        <v>10</v>
      </c>
      <c r="B33" s="40" t="str">
        <f>IF(HEX2DEC(C33),INDEX(Paths!$A$1:$A$48,HEX2DEC(C33)+1,1),"")</f>
        <v>Bethla Garrion - Bed Desert</v>
      </c>
      <c r="C33" s="20" t="s">
        <v>76</v>
      </c>
      <c r="D33" s="21" t="s">
        <v>86</v>
      </c>
      <c r="E33" s="22" t="s">
        <v>37</v>
      </c>
      <c r="F33" s="23" t="s">
        <v>35</v>
      </c>
      <c r="G33" s="23" t="s">
        <v>73</v>
      </c>
      <c r="H33" s="51" t="s">
        <v>39</v>
      </c>
      <c r="I33" s="23" t="s">
        <v>35</v>
      </c>
      <c r="J33" s="52" t="s">
        <v>40</v>
      </c>
      <c r="K33" s="51" t="s">
        <v>41</v>
      </c>
      <c r="L33" s="23" t="s">
        <v>35</v>
      </c>
      <c r="M33" s="52" t="s">
        <v>40</v>
      </c>
      <c r="N33" s="23" t="s">
        <v>41</v>
      </c>
      <c r="O33" s="23" t="s">
        <v>35</v>
      </c>
      <c r="P33" s="24" t="s">
        <v>40</v>
      </c>
      <c r="Q33" s="22" t="s">
        <v>174</v>
      </c>
      <c r="R33" s="23" t="s">
        <v>174</v>
      </c>
      <c r="S33" s="51" t="s">
        <v>175</v>
      </c>
      <c r="T33" s="52" t="s">
        <v>175</v>
      </c>
      <c r="U33" s="51" t="s">
        <v>176</v>
      </c>
      <c r="V33" s="52" t="s">
        <v>176</v>
      </c>
      <c r="W33" s="23" t="s">
        <v>177</v>
      </c>
      <c r="X33" s="24" t="s">
        <v>177</v>
      </c>
      <c r="Y33" s="22" t="s">
        <v>139</v>
      </c>
      <c r="Z33" s="24" t="s">
        <v>47</v>
      </c>
      <c r="AG33" t="str">
        <f t="shared" si="6"/>
        <v>17</v>
      </c>
      <c r="AH33" t="str">
        <f t="shared" si="7"/>
        <v>1F</v>
      </c>
      <c r="AI33" t="str">
        <f t="shared" si="8"/>
        <v>0C</v>
      </c>
      <c r="AJ33" t="str">
        <f t="shared" si="9"/>
        <v>1E</v>
      </c>
      <c r="AK33" t="str">
        <f t="shared" si="10"/>
        <v>F0</v>
      </c>
      <c r="AL33" t="str">
        <f t="shared" si="11"/>
        <v>10</v>
      </c>
      <c r="AM33" t="str">
        <f t="shared" si="12"/>
        <v>1E</v>
      </c>
      <c r="AN33" t="str">
        <f t="shared" si="13"/>
        <v>FF</v>
      </c>
      <c r="AO33" t="str">
        <f t="shared" si="14"/>
        <v>19</v>
      </c>
      <c r="AP33" t="str">
        <f t="shared" si="15"/>
        <v>1E</v>
      </c>
      <c r="AQ33" t="str">
        <f t="shared" si="16"/>
        <v>FF</v>
      </c>
      <c r="AR33" t="str">
        <f t="shared" si="17"/>
        <v>19</v>
      </c>
      <c r="AS33" t="str">
        <f t="shared" si="18"/>
        <v>1E</v>
      </c>
      <c r="AT33" t="str">
        <f t="shared" si="19"/>
        <v>FF</v>
      </c>
      <c r="AU33" t="str">
        <f t="shared" si="20"/>
        <v>79</v>
      </c>
      <c r="AV33" t="str">
        <f t="shared" si="21"/>
        <v>79</v>
      </c>
      <c r="AW33" t="str">
        <f t="shared" si="22"/>
        <v>7A</v>
      </c>
      <c r="AX33" t="str">
        <f t="shared" si="23"/>
        <v>7A</v>
      </c>
      <c r="AY33" t="str">
        <f t="shared" si="24"/>
        <v>7B</v>
      </c>
      <c r="AZ33" t="str">
        <f t="shared" si="25"/>
        <v>7B</v>
      </c>
      <c r="BA33" t="str">
        <f t="shared" si="26"/>
        <v>7C</v>
      </c>
      <c r="BB33" t="str">
        <f t="shared" si="27"/>
        <v>7C</v>
      </c>
      <c r="BC33" t="str">
        <f t="shared" si="28"/>
        <v>52</v>
      </c>
      <c r="BD33" t="str">
        <f t="shared" si="29"/>
        <v>6F</v>
      </c>
      <c r="BF33" s="2" t="str">
        <f t="shared" si="4"/>
        <v>171F0C1EF0101EFF191EFF191EFF79797A7A7B7B7C7C526F</v>
      </c>
      <c r="BG33" t="str">
        <f t="shared" si="30"/>
        <v>1EF0101EFF191EFF191EFF</v>
      </c>
      <c r="BH33" t="str">
        <f t="shared" si="31"/>
        <v>1EF0101EFF191EFF191EFF</v>
      </c>
      <c r="BI33" t="str">
        <f t="shared" si="31"/>
        <v>1EF0101EFF191EFF191EFF</v>
      </c>
      <c r="BJ33" t="str">
        <f t="shared" ref="BJ33:BM33" si="61">IF(BI33=BJ$2,"",BI33)</f>
        <v>1EF0101EFF191EFF191EFF</v>
      </c>
      <c r="BK33" t="str">
        <f t="shared" si="61"/>
        <v/>
      </c>
      <c r="BL33" t="str">
        <f t="shared" si="61"/>
        <v/>
      </c>
      <c r="BM33" t="str">
        <f t="shared" si="61"/>
        <v/>
      </c>
    </row>
    <row r="34" spans="1:65" x14ac:dyDescent="0.25">
      <c r="A34" s="61" t="s">
        <v>10</v>
      </c>
      <c r="B34" s="38" t="str">
        <f>IF(HEX2DEC(C34),INDEX(Paths!$A$1:$A$48,HEX2DEC(C34)+1,1),"")</f>
        <v>Bervenia Free City - Bed Desert</v>
      </c>
      <c r="C34" s="8" t="s">
        <v>77</v>
      </c>
      <c r="D34" s="9" t="s">
        <v>87</v>
      </c>
      <c r="E34" s="10" t="s">
        <v>37</v>
      </c>
      <c r="F34" s="11" t="s">
        <v>35</v>
      </c>
      <c r="G34" s="11" t="s">
        <v>38</v>
      </c>
      <c r="H34" s="47" t="s">
        <v>39</v>
      </c>
      <c r="I34" s="11" t="s">
        <v>35</v>
      </c>
      <c r="J34" s="48" t="s">
        <v>40</v>
      </c>
      <c r="K34" s="47" t="s">
        <v>41</v>
      </c>
      <c r="L34" s="11" t="s">
        <v>35</v>
      </c>
      <c r="M34" s="48" t="s">
        <v>40</v>
      </c>
      <c r="N34" s="11" t="s">
        <v>41</v>
      </c>
      <c r="O34" s="11" t="s">
        <v>35</v>
      </c>
      <c r="P34" s="12" t="s">
        <v>40</v>
      </c>
      <c r="Q34" s="10" t="s">
        <v>178</v>
      </c>
      <c r="R34" s="11" t="s">
        <v>178</v>
      </c>
      <c r="S34" s="47" t="s">
        <v>179</v>
      </c>
      <c r="T34" s="48" t="s">
        <v>180</v>
      </c>
      <c r="U34" s="47" t="s">
        <v>181</v>
      </c>
      <c r="V34" s="48" t="s">
        <v>181</v>
      </c>
      <c r="W34" s="11" t="s">
        <v>182</v>
      </c>
      <c r="X34" s="12" t="s">
        <v>182</v>
      </c>
      <c r="Y34" s="10" t="s">
        <v>139</v>
      </c>
      <c r="Z34" s="12" t="s">
        <v>47</v>
      </c>
      <c r="AG34" t="str">
        <f t="shared" si="6"/>
        <v>18</v>
      </c>
      <c r="AH34" t="str">
        <f t="shared" si="7"/>
        <v>20</v>
      </c>
      <c r="AI34" t="str">
        <f t="shared" si="8"/>
        <v>0C</v>
      </c>
      <c r="AJ34" t="str">
        <f t="shared" si="9"/>
        <v>1E</v>
      </c>
      <c r="AK34" t="str">
        <f t="shared" si="10"/>
        <v>E0</v>
      </c>
      <c r="AL34" t="str">
        <f t="shared" si="11"/>
        <v>10</v>
      </c>
      <c r="AM34" t="str">
        <f t="shared" si="12"/>
        <v>1E</v>
      </c>
      <c r="AN34" t="str">
        <f t="shared" si="13"/>
        <v>FF</v>
      </c>
      <c r="AO34" t="str">
        <f t="shared" si="14"/>
        <v>19</v>
      </c>
      <c r="AP34" t="str">
        <f t="shared" si="15"/>
        <v>1E</v>
      </c>
      <c r="AQ34" t="str">
        <f t="shared" si="16"/>
        <v>FF</v>
      </c>
      <c r="AR34" t="str">
        <f t="shared" si="17"/>
        <v>19</v>
      </c>
      <c r="AS34" t="str">
        <f t="shared" si="18"/>
        <v>1E</v>
      </c>
      <c r="AT34" t="str">
        <f t="shared" si="19"/>
        <v>FF</v>
      </c>
      <c r="AU34" t="str">
        <f t="shared" si="20"/>
        <v>7D</v>
      </c>
      <c r="AV34" t="str">
        <f t="shared" si="21"/>
        <v>7D</v>
      </c>
      <c r="AW34" t="str">
        <f t="shared" si="22"/>
        <v>7E</v>
      </c>
      <c r="AX34" t="str">
        <f t="shared" si="23"/>
        <v>81</v>
      </c>
      <c r="AY34" t="str">
        <f t="shared" si="24"/>
        <v>7F</v>
      </c>
      <c r="AZ34" t="str">
        <f t="shared" si="25"/>
        <v>7F</v>
      </c>
      <c r="BA34" t="str">
        <f t="shared" si="26"/>
        <v>80</v>
      </c>
      <c r="BB34" t="str">
        <f t="shared" si="27"/>
        <v>80</v>
      </c>
      <c r="BC34" t="str">
        <f t="shared" si="28"/>
        <v>52</v>
      </c>
      <c r="BD34" t="str">
        <f t="shared" si="29"/>
        <v>6F</v>
      </c>
      <c r="BF34" s="2" t="str">
        <f t="shared" si="4"/>
        <v>18200C1EE0101EFF191EFF191EFF7D7D7E817F7F8080526F</v>
      </c>
      <c r="BG34" t="str">
        <f t="shared" si="30"/>
        <v>1EE0101EFF191EFF191EFF</v>
      </c>
      <c r="BH34" t="str">
        <f t="shared" si="31"/>
        <v>1EE0101EFF191EFF191EFF</v>
      </c>
      <c r="BI34" t="str">
        <f t="shared" si="31"/>
        <v>1EE0101EFF191EFF191EFF</v>
      </c>
      <c r="BJ34" t="str">
        <f t="shared" ref="BJ34:BM34" si="62">IF(BI34=BJ$2,"",BI34)</f>
        <v>1EE0101EFF191EFF191EFF</v>
      </c>
      <c r="BK34" t="str">
        <f t="shared" si="62"/>
        <v>1EE0101EFF191EFF191EFF</v>
      </c>
      <c r="BL34" t="str">
        <f t="shared" si="62"/>
        <v/>
      </c>
      <c r="BM34" t="str">
        <f t="shared" si="62"/>
        <v/>
      </c>
    </row>
    <row r="35" spans="1:65" x14ac:dyDescent="0.25">
      <c r="A35" s="62" t="s">
        <v>10</v>
      </c>
      <c r="B35" s="39" t="str">
        <f>IF(HEX2DEC(C35),INDEX(Paths!$A$1:$A$48,HEX2DEC(C35)+1,1),"")</f>
        <v/>
      </c>
      <c r="C35" s="15" t="s">
        <v>88</v>
      </c>
      <c r="D35" s="16" t="s">
        <v>90</v>
      </c>
      <c r="E35" s="17" t="s">
        <v>88</v>
      </c>
      <c r="F35" s="18" t="s">
        <v>88</v>
      </c>
      <c r="G35" s="18" t="s">
        <v>88</v>
      </c>
      <c r="H35" s="49" t="s">
        <v>88</v>
      </c>
      <c r="I35" s="18" t="s">
        <v>88</v>
      </c>
      <c r="J35" s="50" t="s">
        <v>88</v>
      </c>
      <c r="K35" s="49" t="s">
        <v>88</v>
      </c>
      <c r="L35" s="18" t="s">
        <v>88</v>
      </c>
      <c r="M35" s="50" t="s">
        <v>88</v>
      </c>
      <c r="N35" s="18" t="s">
        <v>88</v>
      </c>
      <c r="O35" s="18" t="s">
        <v>88</v>
      </c>
      <c r="P35" s="19" t="s">
        <v>88</v>
      </c>
      <c r="Q35" s="17" t="s">
        <v>180</v>
      </c>
      <c r="R35" s="18" t="s">
        <v>180</v>
      </c>
      <c r="S35" s="49" t="s">
        <v>69</v>
      </c>
      <c r="T35" s="50" t="s">
        <v>69</v>
      </c>
      <c r="U35" s="49" t="s">
        <v>183</v>
      </c>
      <c r="V35" s="50" t="s">
        <v>183</v>
      </c>
      <c r="W35" s="18" t="s">
        <v>80</v>
      </c>
      <c r="X35" s="19" t="s">
        <v>80</v>
      </c>
      <c r="Y35" s="17" t="s">
        <v>139</v>
      </c>
      <c r="Z35" s="19" t="s">
        <v>47</v>
      </c>
      <c r="AG35" t="str">
        <f t="shared" si="6"/>
        <v>00</v>
      </c>
      <c r="AH35" t="str">
        <f t="shared" si="7"/>
        <v>21</v>
      </c>
      <c r="AI35" t="str">
        <f t="shared" si="8"/>
        <v>00</v>
      </c>
      <c r="AJ35" t="str">
        <f t="shared" si="9"/>
        <v>00</v>
      </c>
      <c r="AK35" t="str">
        <f t="shared" si="10"/>
        <v>00</v>
      </c>
      <c r="AL35" t="str">
        <f t="shared" si="11"/>
        <v>00</v>
      </c>
      <c r="AM35" t="str">
        <f t="shared" si="12"/>
        <v>00</v>
      </c>
      <c r="AN35" t="str">
        <f t="shared" si="13"/>
        <v>00</v>
      </c>
      <c r="AO35" t="str">
        <f t="shared" si="14"/>
        <v>00</v>
      </c>
      <c r="AP35" t="str">
        <f t="shared" si="15"/>
        <v>00</v>
      </c>
      <c r="AQ35" t="str">
        <f t="shared" si="16"/>
        <v>00</v>
      </c>
      <c r="AR35" t="str">
        <f t="shared" si="17"/>
        <v>00</v>
      </c>
      <c r="AS35" t="str">
        <f t="shared" si="18"/>
        <v>00</v>
      </c>
      <c r="AT35" t="str">
        <f t="shared" si="19"/>
        <v>00</v>
      </c>
      <c r="AU35" t="str">
        <f t="shared" si="20"/>
        <v>81</v>
      </c>
      <c r="AV35" t="str">
        <f t="shared" si="21"/>
        <v>81</v>
      </c>
      <c r="AW35" t="str">
        <f t="shared" si="22"/>
        <v>82</v>
      </c>
      <c r="AX35" t="str">
        <f t="shared" si="23"/>
        <v>82</v>
      </c>
      <c r="AY35" t="str">
        <f t="shared" si="24"/>
        <v>83</v>
      </c>
      <c r="AZ35" t="str">
        <f t="shared" si="25"/>
        <v>83</v>
      </c>
      <c r="BA35" t="str">
        <f t="shared" si="26"/>
        <v>84</v>
      </c>
      <c r="BB35" t="str">
        <f t="shared" si="27"/>
        <v>84</v>
      </c>
      <c r="BC35" t="str">
        <f t="shared" si="28"/>
        <v>52</v>
      </c>
      <c r="BD35" t="str">
        <f t="shared" si="29"/>
        <v>6F</v>
      </c>
      <c r="BF35" s="2" t="str">
        <f t="shared" ref="BF35:BF60" si="63">AG35&amp;AH35&amp;AI35&amp;AJ35&amp;AK35&amp;AL35&amp;AM35&amp;AN35&amp;AO35&amp;AP35&amp;AQ35&amp;AR35&amp;AS35&amp;AT35&amp;AU35&amp;AV35&amp;AW35&amp;AX35&amp;AY35&amp;AZ35&amp;BA35&amp;BB35&amp;BC35&amp;BD35</f>
        <v>00210000000000000000000000008181828283838484526F</v>
      </c>
      <c r="BG35" t="str">
        <f t="shared" si="30"/>
        <v>0000000000000000000000</v>
      </c>
      <c r="BH35" t="str">
        <f t="shared" si="31"/>
        <v/>
      </c>
      <c r="BI35" t="str">
        <f t="shared" si="31"/>
        <v/>
      </c>
      <c r="BJ35" t="str">
        <f t="shared" ref="BJ35:BM35" si="64">IF(BI35=BJ$2,"",BI35)</f>
        <v/>
      </c>
      <c r="BK35" t="str">
        <f t="shared" si="64"/>
        <v/>
      </c>
      <c r="BL35" t="str">
        <f t="shared" si="64"/>
        <v/>
      </c>
      <c r="BM35" t="str">
        <f t="shared" si="64"/>
        <v/>
      </c>
    </row>
    <row r="36" spans="1:65" x14ac:dyDescent="0.25">
      <c r="A36" s="60" t="s">
        <v>11</v>
      </c>
      <c r="B36" s="40" t="str">
        <f>IF(HEX2DEC(C36),INDEX(Paths!$A$1:$A$48,HEX2DEC(C36)+1,1),"")</f>
        <v>Araguay Woods - Zirekile Falls</v>
      </c>
      <c r="C36" s="20" t="s">
        <v>74</v>
      </c>
      <c r="D36" s="21" t="s">
        <v>91</v>
      </c>
      <c r="E36" s="22" t="s">
        <v>37</v>
      </c>
      <c r="F36" s="23" t="s">
        <v>35</v>
      </c>
      <c r="G36" s="23" t="s">
        <v>73</v>
      </c>
      <c r="H36" s="51" t="s">
        <v>39</v>
      </c>
      <c r="I36" s="23" t="s">
        <v>35</v>
      </c>
      <c r="J36" s="52" t="s">
        <v>40</v>
      </c>
      <c r="K36" s="51" t="s">
        <v>41</v>
      </c>
      <c r="L36" s="23" t="s">
        <v>35</v>
      </c>
      <c r="M36" s="52" t="s">
        <v>40</v>
      </c>
      <c r="N36" s="23" t="s">
        <v>41</v>
      </c>
      <c r="O36" s="23" t="s">
        <v>35</v>
      </c>
      <c r="P36" s="24" t="s">
        <v>40</v>
      </c>
      <c r="Q36" s="22" t="s">
        <v>184</v>
      </c>
      <c r="R36" s="23" t="s">
        <v>184</v>
      </c>
      <c r="S36" s="51" t="s">
        <v>185</v>
      </c>
      <c r="T36" s="52" t="s">
        <v>185</v>
      </c>
      <c r="U36" s="51" t="s">
        <v>186</v>
      </c>
      <c r="V36" s="52" t="s">
        <v>186</v>
      </c>
      <c r="W36" s="23" t="s">
        <v>187</v>
      </c>
      <c r="X36" s="24" t="s">
        <v>187</v>
      </c>
      <c r="Y36" s="22" t="s">
        <v>140</v>
      </c>
      <c r="Z36" s="24" t="s">
        <v>47</v>
      </c>
      <c r="AG36" t="str">
        <f t="shared" ref="AG36:AG59" si="65">DEC2HEX(HEX2DEC(C36),2)</f>
        <v>15</v>
      </c>
      <c r="AH36" t="str">
        <f t="shared" si="7"/>
        <v>22</v>
      </c>
      <c r="AI36" t="str">
        <f t="shared" si="8"/>
        <v>0C</v>
      </c>
      <c r="AJ36" t="str">
        <f t="shared" si="9"/>
        <v>1E</v>
      </c>
      <c r="AK36" t="str">
        <f t="shared" si="10"/>
        <v>F0</v>
      </c>
      <c r="AL36" t="str">
        <f t="shared" si="11"/>
        <v>10</v>
      </c>
      <c r="AM36" t="str">
        <f t="shared" si="12"/>
        <v>1E</v>
      </c>
      <c r="AN36" t="str">
        <f t="shared" si="13"/>
        <v>FF</v>
      </c>
      <c r="AO36" t="str">
        <f t="shared" si="14"/>
        <v>19</v>
      </c>
      <c r="AP36" t="str">
        <f t="shared" si="15"/>
        <v>1E</v>
      </c>
      <c r="AQ36" t="str">
        <f t="shared" si="16"/>
        <v>FF</v>
      </c>
      <c r="AR36" t="str">
        <f t="shared" si="17"/>
        <v>19</v>
      </c>
      <c r="AS36" t="str">
        <f t="shared" si="18"/>
        <v>1E</v>
      </c>
      <c r="AT36" t="str">
        <f t="shared" si="19"/>
        <v>FF</v>
      </c>
      <c r="AU36" t="str">
        <f t="shared" si="20"/>
        <v>85</v>
      </c>
      <c r="AV36" t="str">
        <f t="shared" si="21"/>
        <v>85</v>
      </c>
      <c r="AW36" t="str">
        <f t="shared" si="22"/>
        <v>86</v>
      </c>
      <c r="AX36" t="str">
        <f t="shared" si="23"/>
        <v>86</v>
      </c>
      <c r="AY36" t="str">
        <f t="shared" si="24"/>
        <v>87</v>
      </c>
      <c r="AZ36" t="str">
        <f t="shared" si="25"/>
        <v>87</v>
      </c>
      <c r="BA36" t="str">
        <f t="shared" si="26"/>
        <v>88</v>
      </c>
      <c r="BB36" t="str">
        <f t="shared" si="27"/>
        <v>88</v>
      </c>
      <c r="BC36" t="str">
        <f t="shared" si="28"/>
        <v>53</v>
      </c>
      <c r="BD36" t="str">
        <f t="shared" si="29"/>
        <v>6F</v>
      </c>
      <c r="BF36" s="2" t="str">
        <f t="shared" si="63"/>
        <v>15220C1EF0101EFF191EFF191EFF8585868687878888536F</v>
      </c>
      <c r="BG36" t="str">
        <f t="shared" si="30"/>
        <v>1EF0101EFF191EFF191EFF</v>
      </c>
      <c r="BH36" t="str">
        <f t="shared" si="31"/>
        <v>1EF0101EFF191EFF191EFF</v>
      </c>
      <c r="BI36" t="str">
        <f t="shared" si="31"/>
        <v>1EF0101EFF191EFF191EFF</v>
      </c>
      <c r="BJ36" t="str">
        <f t="shared" ref="BJ36:BM36" si="66">IF(BI36=BJ$2,"",BI36)</f>
        <v>1EF0101EFF191EFF191EFF</v>
      </c>
      <c r="BK36" t="str">
        <f t="shared" si="66"/>
        <v/>
      </c>
      <c r="BL36" t="str">
        <f t="shared" si="66"/>
        <v/>
      </c>
      <c r="BM36" t="str">
        <f t="shared" si="66"/>
        <v/>
      </c>
    </row>
    <row r="37" spans="1:65" x14ac:dyDescent="0.25">
      <c r="A37" s="61" t="s">
        <v>11</v>
      </c>
      <c r="B37" s="38" t="str">
        <f>IF(HEX2DEC(C37),INDEX(Paths!$A$1:$A$48,HEX2DEC(C37)+1,1),"")</f>
        <v>Bethla Garrison - Zirekile Falls</v>
      </c>
      <c r="C37" s="8" t="s">
        <v>75</v>
      </c>
      <c r="D37" s="9" t="s">
        <v>92</v>
      </c>
      <c r="E37" s="10" t="s">
        <v>37</v>
      </c>
      <c r="F37" s="11" t="s">
        <v>35</v>
      </c>
      <c r="G37" s="11" t="s">
        <v>38</v>
      </c>
      <c r="H37" s="47" t="s">
        <v>39</v>
      </c>
      <c r="I37" s="11" t="s">
        <v>35</v>
      </c>
      <c r="J37" s="48" t="s">
        <v>40</v>
      </c>
      <c r="K37" s="47" t="s">
        <v>41</v>
      </c>
      <c r="L37" s="11" t="s">
        <v>35</v>
      </c>
      <c r="M37" s="48" t="s">
        <v>40</v>
      </c>
      <c r="N37" s="11" t="s">
        <v>41</v>
      </c>
      <c r="O37" s="11" t="s">
        <v>35</v>
      </c>
      <c r="P37" s="12" t="s">
        <v>40</v>
      </c>
      <c r="Q37" s="10" t="s">
        <v>188</v>
      </c>
      <c r="R37" s="11" t="s">
        <v>188</v>
      </c>
      <c r="S37" s="47" t="s">
        <v>189</v>
      </c>
      <c r="T37" s="48" t="s">
        <v>139</v>
      </c>
      <c r="U37" s="47" t="s">
        <v>190</v>
      </c>
      <c r="V37" s="48" t="s">
        <v>190</v>
      </c>
      <c r="W37" s="11" t="s">
        <v>191</v>
      </c>
      <c r="X37" s="12" t="s">
        <v>191</v>
      </c>
      <c r="Y37" s="10" t="s">
        <v>140</v>
      </c>
      <c r="Z37" s="12" t="s">
        <v>47</v>
      </c>
      <c r="AG37" t="str">
        <f t="shared" si="65"/>
        <v>16</v>
      </c>
      <c r="AH37" t="str">
        <f t="shared" si="7"/>
        <v>23</v>
      </c>
      <c r="AI37" t="str">
        <f t="shared" si="8"/>
        <v>0C</v>
      </c>
      <c r="AJ37" t="str">
        <f t="shared" si="9"/>
        <v>1E</v>
      </c>
      <c r="AK37" t="str">
        <f t="shared" si="10"/>
        <v>E0</v>
      </c>
      <c r="AL37" t="str">
        <f t="shared" si="11"/>
        <v>10</v>
      </c>
      <c r="AM37" t="str">
        <f t="shared" si="12"/>
        <v>1E</v>
      </c>
      <c r="AN37" t="str">
        <f t="shared" si="13"/>
        <v>FF</v>
      </c>
      <c r="AO37" t="str">
        <f t="shared" si="14"/>
        <v>19</v>
      </c>
      <c r="AP37" t="str">
        <f t="shared" si="15"/>
        <v>1E</v>
      </c>
      <c r="AQ37" t="str">
        <f t="shared" si="16"/>
        <v>FF</v>
      </c>
      <c r="AR37" t="str">
        <f t="shared" si="17"/>
        <v>19</v>
      </c>
      <c r="AS37" t="str">
        <f t="shared" si="18"/>
        <v>1E</v>
      </c>
      <c r="AT37" t="str">
        <f t="shared" si="19"/>
        <v>FF</v>
      </c>
      <c r="AU37" t="str">
        <f t="shared" si="20"/>
        <v>89</v>
      </c>
      <c r="AV37" t="str">
        <f t="shared" si="21"/>
        <v>89</v>
      </c>
      <c r="AW37" t="str">
        <f t="shared" si="22"/>
        <v>8A</v>
      </c>
      <c r="AX37" t="str">
        <f t="shared" si="23"/>
        <v>52</v>
      </c>
      <c r="AY37" t="str">
        <f t="shared" si="24"/>
        <v>8B</v>
      </c>
      <c r="AZ37" t="str">
        <f t="shared" si="25"/>
        <v>8B</v>
      </c>
      <c r="BA37" t="str">
        <f t="shared" si="26"/>
        <v>8C</v>
      </c>
      <c r="BB37" t="str">
        <f t="shared" si="27"/>
        <v>8C</v>
      </c>
      <c r="BC37" t="str">
        <f t="shared" si="28"/>
        <v>53</v>
      </c>
      <c r="BD37" t="str">
        <f t="shared" si="29"/>
        <v>6F</v>
      </c>
      <c r="BF37" s="2" t="str">
        <f t="shared" si="63"/>
        <v>16230C1EE0101EFF191EFF191EFF89898A528B8B8C8C536F</v>
      </c>
      <c r="BG37" t="str">
        <f t="shared" si="30"/>
        <v>1EE0101EFF191EFF191EFF</v>
      </c>
      <c r="BH37" t="str">
        <f t="shared" si="31"/>
        <v>1EE0101EFF191EFF191EFF</v>
      </c>
      <c r="BI37" t="str">
        <f t="shared" si="31"/>
        <v>1EE0101EFF191EFF191EFF</v>
      </c>
      <c r="BJ37" t="str">
        <f t="shared" ref="BJ37:BM37" si="67">IF(BI37=BJ$2,"",BI37)</f>
        <v>1EE0101EFF191EFF191EFF</v>
      </c>
      <c r="BK37" t="str">
        <f t="shared" si="67"/>
        <v>1EE0101EFF191EFF191EFF</v>
      </c>
      <c r="BL37" t="str">
        <f t="shared" si="67"/>
        <v/>
      </c>
      <c r="BM37" t="str">
        <f t="shared" si="67"/>
        <v/>
      </c>
    </row>
    <row r="38" spans="1:65" x14ac:dyDescent="0.25">
      <c r="A38" s="62" t="s">
        <v>11</v>
      </c>
      <c r="B38" s="39" t="str">
        <f>IF(HEX2DEC(C38),INDEX(Paths!$A$1:$A$48,HEX2DEC(C38)+1,1),"")</f>
        <v>Zaland Fort City - Zirekile Falls</v>
      </c>
      <c r="C38" s="15" t="s">
        <v>93</v>
      </c>
      <c r="D38" s="16" t="s">
        <v>93</v>
      </c>
      <c r="E38" s="17" t="s">
        <v>37</v>
      </c>
      <c r="F38" s="18" t="s">
        <v>35</v>
      </c>
      <c r="G38" s="18" t="s">
        <v>73</v>
      </c>
      <c r="H38" s="49" t="s">
        <v>39</v>
      </c>
      <c r="I38" s="18" t="s">
        <v>35</v>
      </c>
      <c r="J38" s="50" t="s">
        <v>40</v>
      </c>
      <c r="K38" s="49" t="s">
        <v>41</v>
      </c>
      <c r="L38" s="18" t="s">
        <v>35</v>
      </c>
      <c r="M38" s="50" t="s">
        <v>40</v>
      </c>
      <c r="N38" s="18" t="s">
        <v>41</v>
      </c>
      <c r="O38" s="18" t="s">
        <v>35</v>
      </c>
      <c r="P38" s="19" t="s">
        <v>40</v>
      </c>
      <c r="Q38" s="17" t="s">
        <v>192</v>
      </c>
      <c r="R38" s="18" t="s">
        <v>192</v>
      </c>
      <c r="S38" s="49" t="s">
        <v>193</v>
      </c>
      <c r="T38" s="50" t="s">
        <v>193</v>
      </c>
      <c r="U38" s="49" t="s">
        <v>194</v>
      </c>
      <c r="V38" s="50" t="s">
        <v>194</v>
      </c>
      <c r="W38" s="18" t="s">
        <v>195</v>
      </c>
      <c r="X38" s="19" t="s">
        <v>195</v>
      </c>
      <c r="Y38" s="17" t="s">
        <v>140</v>
      </c>
      <c r="Z38" s="19" t="s">
        <v>47</v>
      </c>
      <c r="AG38" t="str">
        <f t="shared" si="65"/>
        <v>24</v>
      </c>
      <c r="AH38" t="str">
        <f t="shared" si="7"/>
        <v>24</v>
      </c>
      <c r="AI38" t="str">
        <f t="shared" si="8"/>
        <v>0C</v>
      </c>
      <c r="AJ38" t="str">
        <f t="shared" si="9"/>
        <v>1E</v>
      </c>
      <c r="AK38" t="str">
        <f t="shared" si="10"/>
        <v>F0</v>
      </c>
      <c r="AL38" t="str">
        <f t="shared" si="11"/>
        <v>10</v>
      </c>
      <c r="AM38" t="str">
        <f t="shared" si="12"/>
        <v>1E</v>
      </c>
      <c r="AN38" t="str">
        <f t="shared" si="13"/>
        <v>FF</v>
      </c>
      <c r="AO38" t="str">
        <f t="shared" si="14"/>
        <v>19</v>
      </c>
      <c r="AP38" t="str">
        <f t="shared" si="15"/>
        <v>1E</v>
      </c>
      <c r="AQ38" t="str">
        <f t="shared" si="16"/>
        <v>FF</v>
      </c>
      <c r="AR38" t="str">
        <f t="shared" si="17"/>
        <v>19</v>
      </c>
      <c r="AS38" t="str">
        <f t="shared" si="18"/>
        <v>1E</v>
      </c>
      <c r="AT38" t="str">
        <f t="shared" si="19"/>
        <v>FF</v>
      </c>
      <c r="AU38" t="str">
        <f t="shared" si="20"/>
        <v>8D</v>
      </c>
      <c r="AV38" t="str">
        <f t="shared" si="21"/>
        <v>8D</v>
      </c>
      <c r="AW38" t="str">
        <f t="shared" si="22"/>
        <v>8E</v>
      </c>
      <c r="AX38" t="str">
        <f t="shared" si="23"/>
        <v>8E</v>
      </c>
      <c r="AY38" t="str">
        <f t="shared" si="24"/>
        <v>8F</v>
      </c>
      <c r="AZ38" t="str">
        <f t="shared" si="25"/>
        <v>8F</v>
      </c>
      <c r="BA38" t="str">
        <f t="shared" si="26"/>
        <v>90</v>
      </c>
      <c r="BB38" t="str">
        <f t="shared" si="27"/>
        <v>90</v>
      </c>
      <c r="BC38" t="str">
        <f t="shared" si="28"/>
        <v>53</v>
      </c>
      <c r="BD38" t="str">
        <f t="shared" si="29"/>
        <v>6F</v>
      </c>
      <c r="BF38" s="2" t="str">
        <f t="shared" si="63"/>
        <v>24240C1EF0101EFF191EFF191EFF8D8D8E8E8F8F9090536F</v>
      </c>
      <c r="BG38" t="str">
        <f t="shared" si="30"/>
        <v>1EF0101EFF191EFF191EFF</v>
      </c>
      <c r="BH38" t="str">
        <f t="shared" si="31"/>
        <v>1EF0101EFF191EFF191EFF</v>
      </c>
      <c r="BI38" t="str">
        <f t="shared" si="31"/>
        <v>1EF0101EFF191EFF191EFF</v>
      </c>
      <c r="BJ38" t="str">
        <f t="shared" ref="BJ38:BM38" si="68">IF(BI38=BJ$2,"",BI38)</f>
        <v>1EF0101EFF191EFF191EFF</v>
      </c>
      <c r="BK38" t="str">
        <f t="shared" si="68"/>
        <v/>
      </c>
      <c r="BL38" t="str">
        <f t="shared" si="68"/>
        <v/>
      </c>
      <c r="BM38" t="str">
        <f t="shared" si="68"/>
        <v/>
      </c>
    </row>
    <row r="39" spans="1:65" x14ac:dyDescent="0.25">
      <c r="A39" s="60" t="s">
        <v>24</v>
      </c>
      <c r="B39" s="40" t="str">
        <f>IF(HEX2DEC(C39),INDEX(Paths!$A$1:$A$48,HEX2DEC(C39)+1,1),"")</f>
        <v>Limberry Castle - Dolbodar Swamp</v>
      </c>
      <c r="C39" s="20" t="s">
        <v>91</v>
      </c>
      <c r="D39" s="21" t="s">
        <v>32</v>
      </c>
      <c r="E39" s="22" t="s">
        <v>37</v>
      </c>
      <c r="F39" s="23" t="s">
        <v>35</v>
      </c>
      <c r="G39" s="23" t="s">
        <v>73</v>
      </c>
      <c r="H39" s="51" t="s">
        <v>39</v>
      </c>
      <c r="I39" s="23" t="s">
        <v>35</v>
      </c>
      <c r="J39" s="52" t="s">
        <v>40</v>
      </c>
      <c r="K39" s="51" t="s">
        <v>41</v>
      </c>
      <c r="L39" s="23" t="s">
        <v>35</v>
      </c>
      <c r="M39" s="52" t="s">
        <v>40</v>
      </c>
      <c r="N39" s="23" t="s">
        <v>41</v>
      </c>
      <c r="O39" s="23" t="s">
        <v>35</v>
      </c>
      <c r="P39" s="24" t="s">
        <v>40</v>
      </c>
      <c r="Q39" s="22" t="s">
        <v>32</v>
      </c>
      <c r="R39" s="23" t="s">
        <v>32</v>
      </c>
      <c r="S39" s="51" t="s">
        <v>48</v>
      </c>
      <c r="T39" s="52" t="s">
        <v>48</v>
      </c>
      <c r="U39" s="51" t="s">
        <v>34</v>
      </c>
      <c r="V39" s="52" t="s">
        <v>34</v>
      </c>
      <c r="W39" s="23" t="s">
        <v>61</v>
      </c>
      <c r="X39" s="24" t="s">
        <v>61</v>
      </c>
      <c r="Y39" s="22" t="s">
        <v>132</v>
      </c>
      <c r="Z39" s="24" t="s">
        <v>47</v>
      </c>
      <c r="AG39" t="str">
        <f t="shared" si="65"/>
        <v>22</v>
      </c>
      <c r="AH39" t="str">
        <f t="shared" si="7"/>
        <v>01</v>
      </c>
      <c r="AI39" t="str">
        <f t="shared" si="8"/>
        <v>0C</v>
      </c>
      <c r="AJ39" t="str">
        <f t="shared" si="9"/>
        <v>1E</v>
      </c>
      <c r="AK39" t="str">
        <f t="shared" si="10"/>
        <v>F0</v>
      </c>
      <c r="AL39" t="str">
        <f t="shared" si="11"/>
        <v>10</v>
      </c>
      <c r="AM39" t="str">
        <f t="shared" si="12"/>
        <v>1E</v>
      </c>
      <c r="AN39" t="str">
        <f t="shared" si="13"/>
        <v>FF</v>
      </c>
      <c r="AO39" t="str">
        <f t="shared" si="14"/>
        <v>19</v>
      </c>
      <c r="AP39" t="str">
        <f t="shared" si="15"/>
        <v>1E</v>
      </c>
      <c r="AQ39" t="str">
        <f t="shared" si="16"/>
        <v>FF</v>
      </c>
      <c r="AR39" t="str">
        <f t="shared" si="17"/>
        <v>19</v>
      </c>
      <c r="AS39" t="str">
        <f t="shared" si="18"/>
        <v>1E</v>
      </c>
      <c r="AT39" t="str">
        <f t="shared" si="19"/>
        <v>FF</v>
      </c>
      <c r="AU39" t="str">
        <f t="shared" si="20"/>
        <v>01</v>
      </c>
      <c r="AV39" t="str">
        <f t="shared" si="21"/>
        <v>01</v>
      </c>
      <c r="AW39" t="str">
        <f t="shared" si="22"/>
        <v>02</v>
      </c>
      <c r="AX39" t="str">
        <f t="shared" si="23"/>
        <v>02</v>
      </c>
      <c r="AY39" t="str">
        <f t="shared" si="24"/>
        <v>03</v>
      </c>
      <c r="AZ39" t="str">
        <f t="shared" si="25"/>
        <v>03</v>
      </c>
      <c r="BA39" t="str">
        <f t="shared" si="26"/>
        <v>04</v>
      </c>
      <c r="BB39" t="str">
        <f t="shared" si="27"/>
        <v>04</v>
      </c>
      <c r="BC39" t="str">
        <f t="shared" si="28"/>
        <v>47</v>
      </c>
      <c r="BD39" t="str">
        <f t="shared" si="29"/>
        <v>6F</v>
      </c>
      <c r="BF39" s="2" t="str">
        <f t="shared" si="63"/>
        <v>22010C1EF0101EFF191EFF191EFF0101020203030404476F</v>
      </c>
      <c r="BG39" t="str">
        <f t="shared" si="30"/>
        <v>1EF0101EFF191EFF191EFF</v>
      </c>
      <c r="BH39" t="str">
        <f t="shared" si="31"/>
        <v>1EF0101EFF191EFF191EFF</v>
      </c>
      <c r="BI39" t="str">
        <f t="shared" si="31"/>
        <v>1EF0101EFF191EFF191EFF</v>
      </c>
      <c r="BJ39" t="str">
        <f t="shared" ref="BJ39:BM39" si="69">IF(BI39=BJ$2,"",BI39)</f>
        <v>1EF0101EFF191EFF191EFF</v>
      </c>
      <c r="BK39" t="str">
        <f t="shared" si="69"/>
        <v/>
      </c>
      <c r="BL39" t="str">
        <f t="shared" si="69"/>
        <v/>
      </c>
      <c r="BM39" t="str">
        <f t="shared" si="69"/>
        <v/>
      </c>
    </row>
    <row r="40" spans="1:65" x14ac:dyDescent="0.25">
      <c r="A40" s="61" t="s">
        <v>24</v>
      </c>
      <c r="B40" s="38" t="str">
        <f>IF(HEX2DEC(C40),INDEX(Paths!$A$1:$A$48,HEX2DEC(C40)+1,1),"")</f>
        <v>Bethla Garrison - Dolbodar Swamp</v>
      </c>
      <c r="C40" s="8" t="s">
        <v>92</v>
      </c>
      <c r="D40" s="9" t="s">
        <v>48</v>
      </c>
      <c r="E40" s="10" t="s">
        <v>37</v>
      </c>
      <c r="F40" s="11" t="s">
        <v>35</v>
      </c>
      <c r="G40" s="11" t="s">
        <v>38</v>
      </c>
      <c r="H40" s="47" t="s">
        <v>39</v>
      </c>
      <c r="I40" s="11" t="s">
        <v>35</v>
      </c>
      <c r="J40" s="48" t="s">
        <v>40</v>
      </c>
      <c r="K40" s="47" t="s">
        <v>41</v>
      </c>
      <c r="L40" s="11" t="s">
        <v>35</v>
      </c>
      <c r="M40" s="48" t="s">
        <v>40</v>
      </c>
      <c r="N40" s="11" t="s">
        <v>41</v>
      </c>
      <c r="O40" s="11" t="s">
        <v>35</v>
      </c>
      <c r="P40" s="12" t="s">
        <v>40</v>
      </c>
      <c r="Q40" s="10" t="s">
        <v>60</v>
      </c>
      <c r="R40" s="11" t="s">
        <v>60</v>
      </c>
      <c r="S40" s="47" t="s">
        <v>66</v>
      </c>
      <c r="T40" s="48" t="s">
        <v>149</v>
      </c>
      <c r="U40" s="47" t="s">
        <v>72</v>
      </c>
      <c r="V40" s="48" t="s">
        <v>72</v>
      </c>
      <c r="W40" s="11" t="s">
        <v>84</v>
      </c>
      <c r="X40" s="12" t="s">
        <v>84</v>
      </c>
      <c r="Y40" s="10" t="s">
        <v>132</v>
      </c>
      <c r="Z40" s="12" t="s">
        <v>47</v>
      </c>
      <c r="AG40" t="str">
        <f t="shared" si="65"/>
        <v>23</v>
      </c>
      <c r="AH40" t="str">
        <f t="shared" si="7"/>
        <v>02</v>
      </c>
      <c r="AI40" t="str">
        <f t="shared" si="8"/>
        <v>0C</v>
      </c>
      <c r="AJ40" t="str">
        <f t="shared" si="9"/>
        <v>1E</v>
      </c>
      <c r="AK40" t="str">
        <f t="shared" si="10"/>
        <v>E0</v>
      </c>
      <c r="AL40" t="str">
        <f t="shared" si="11"/>
        <v>10</v>
      </c>
      <c r="AM40" t="str">
        <f t="shared" si="12"/>
        <v>1E</v>
      </c>
      <c r="AN40" t="str">
        <f t="shared" si="13"/>
        <v>FF</v>
      </c>
      <c r="AO40" t="str">
        <f t="shared" si="14"/>
        <v>19</v>
      </c>
      <c r="AP40" t="str">
        <f t="shared" si="15"/>
        <v>1E</v>
      </c>
      <c r="AQ40" t="str">
        <f t="shared" si="16"/>
        <v>FF</v>
      </c>
      <c r="AR40" t="str">
        <f t="shared" si="17"/>
        <v>19</v>
      </c>
      <c r="AS40" t="str">
        <f t="shared" si="18"/>
        <v>1E</v>
      </c>
      <c r="AT40" t="str">
        <f t="shared" si="19"/>
        <v>FF</v>
      </c>
      <c r="AU40" t="str">
        <f t="shared" si="20"/>
        <v>05</v>
      </c>
      <c r="AV40" t="str">
        <f t="shared" si="21"/>
        <v>05</v>
      </c>
      <c r="AW40" t="str">
        <f t="shared" si="22"/>
        <v>06</v>
      </c>
      <c r="AX40" t="str">
        <f t="shared" si="23"/>
        <v>5D</v>
      </c>
      <c r="AY40" t="str">
        <f t="shared" si="24"/>
        <v>07</v>
      </c>
      <c r="AZ40" t="str">
        <f t="shared" si="25"/>
        <v>07</v>
      </c>
      <c r="BA40" t="str">
        <f t="shared" si="26"/>
        <v>08</v>
      </c>
      <c r="BB40" t="str">
        <f t="shared" si="27"/>
        <v>08</v>
      </c>
      <c r="BC40" t="str">
        <f t="shared" si="28"/>
        <v>47</v>
      </c>
      <c r="BD40" t="str">
        <f t="shared" si="29"/>
        <v>6F</v>
      </c>
      <c r="BF40" s="2" t="str">
        <f t="shared" si="63"/>
        <v>23020C1EE0101EFF191EFF191EFF0505065D07070808476F</v>
      </c>
      <c r="BG40" t="str">
        <f t="shared" si="30"/>
        <v>1EE0101EFF191EFF191EFF</v>
      </c>
      <c r="BH40" t="str">
        <f t="shared" si="31"/>
        <v>1EE0101EFF191EFF191EFF</v>
      </c>
      <c r="BI40" t="str">
        <f t="shared" si="31"/>
        <v>1EE0101EFF191EFF191EFF</v>
      </c>
      <c r="BJ40" t="str">
        <f t="shared" ref="BJ40:BM40" si="70">IF(BI40=BJ$2,"",BI40)</f>
        <v>1EE0101EFF191EFF191EFF</v>
      </c>
      <c r="BK40" t="str">
        <f t="shared" si="70"/>
        <v>1EE0101EFF191EFF191EFF</v>
      </c>
      <c r="BL40" t="str">
        <f t="shared" si="70"/>
        <v/>
      </c>
      <c r="BM40" t="str">
        <f t="shared" si="70"/>
        <v/>
      </c>
    </row>
    <row r="41" spans="1:65" x14ac:dyDescent="0.25">
      <c r="A41" s="62" t="s">
        <v>24</v>
      </c>
      <c r="B41" s="39" t="str">
        <f>IF(HEX2DEC(C41),INDEX(Paths!$A$1:$A$48,HEX2DEC(C41)+1,1),"")</f>
        <v/>
      </c>
      <c r="C41" s="15" t="s">
        <v>88</v>
      </c>
      <c r="D41" s="16" t="s">
        <v>34</v>
      </c>
      <c r="E41" s="17" t="s">
        <v>88</v>
      </c>
      <c r="F41" s="18" t="s">
        <v>88</v>
      </c>
      <c r="G41" s="18" t="s">
        <v>88</v>
      </c>
      <c r="H41" s="49" t="s">
        <v>88</v>
      </c>
      <c r="I41" s="18" t="s">
        <v>88</v>
      </c>
      <c r="J41" s="50" t="s">
        <v>88</v>
      </c>
      <c r="K41" s="49" t="s">
        <v>88</v>
      </c>
      <c r="L41" s="18" t="s">
        <v>88</v>
      </c>
      <c r="M41" s="50" t="s">
        <v>88</v>
      </c>
      <c r="N41" s="18" t="s">
        <v>88</v>
      </c>
      <c r="O41" s="18" t="s">
        <v>88</v>
      </c>
      <c r="P41" s="19" t="s">
        <v>88</v>
      </c>
      <c r="Q41" s="17" t="s">
        <v>89</v>
      </c>
      <c r="R41" s="18" t="s">
        <v>89</v>
      </c>
      <c r="S41" s="49" t="s">
        <v>94</v>
      </c>
      <c r="T41" s="50" t="s">
        <v>94</v>
      </c>
      <c r="U41" s="49" t="s">
        <v>78</v>
      </c>
      <c r="V41" s="50" t="s">
        <v>78</v>
      </c>
      <c r="W41" s="18" t="s">
        <v>37</v>
      </c>
      <c r="X41" s="19" t="s">
        <v>37</v>
      </c>
      <c r="Y41" s="17" t="s">
        <v>132</v>
      </c>
      <c r="Z41" s="19" t="s">
        <v>47</v>
      </c>
      <c r="AG41" t="str">
        <f t="shared" si="65"/>
        <v>00</v>
      </c>
      <c r="AH41" t="str">
        <f t="shared" si="7"/>
        <v>03</v>
      </c>
      <c r="AI41" t="str">
        <f t="shared" si="8"/>
        <v>00</v>
      </c>
      <c r="AJ41" t="str">
        <f t="shared" si="9"/>
        <v>00</v>
      </c>
      <c r="AK41" t="str">
        <f t="shared" si="10"/>
        <v>00</v>
      </c>
      <c r="AL41" t="str">
        <f t="shared" si="11"/>
        <v>00</v>
      </c>
      <c r="AM41" t="str">
        <f t="shared" si="12"/>
        <v>00</v>
      </c>
      <c r="AN41" t="str">
        <f t="shared" si="13"/>
        <v>00</v>
      </c>
      <c r="AO41" t="str">
        <f t="shared" si="14"/>
        <v>00</v>
      </c>
      <c r="AP41" t="str">
        <f t="shared" si="15"/>
        <v>00</v>
      </c>
      <c r="AQ41" t="str">
        <f t="shared" si="16"/>
        <v>00</v>
      </c>
      <c r="AR41" t="str">
        <f t="shared" si="17"/>
        <v>00</v>
      </c>
      <c r="AS41" t="str">
        <f t="shared" si="18"/>
        <v>00</v>
      </c>
      <c r="AT41" t="str">
        <f t="shared" si="19"/>
        <v>00</v>
      </c>
      <c r="AU41" t="str">
        <f t="shared" si="20"/>
        <v>09</v>
      </c>
      <c r="AV41" t="str">
        <f t="shared" si="21"/>
        <v>09</v>
      </c>
      <c r="AW41" t="str">
        <f t="shared" si="22"/>
        <v>0A</v>
      </c>
      <c r="AX41" t="str">
        <f t="shared" si="23"/>
        <v>0A</v>
      </c>
      <c r="AY41" t="str">
        <f t="shared" si="24"/>
        <v>0B</v>
      </c>
      <c r="AZ41" t="str">
        <f t="shared" si="25"/>
        <v>0B</v>
      </c>
      <c r="BA41" t="str">
        <f t="shared" si="26"/>
        <v>0C</v>
      </c>
      <c r="BB41" t="str">
        <f t="shared" si="27"/>
        <v>0C</v>
      </c>
      <c r="BC41" t="str">
        <f t="shared" si="28"/>
        <v>47</v>
      </c>
      <c r="BD41" t="str">
        <f t="shared" si="29"/>
        <v>6F</v>
      </c>
      <c r="BF41" s="2" t="str">
        <f t="shared" si="63"/>
        <v>000300000000000000000000000009090A0A0B0B0C0C476F</v>
      </c>
      <c r="BG41" t="str">
        <f t="shared" si="30"/>
        <v>0000000000000000000000</v>
      </c>
      <c r="BH41" t="str">
        <f t="shared" si="31"/>
        <v/>
      </c>
      <c r="BI41" t="str">
        <f t="shared" si="31"/>
        <v/>
      </c>
      <c r="BJ41" t="str">
        <f t="shared" ref="BJ41:BM41" si="71">IF(BI41=BJ$2,"",BI41)</f>
        <v/>
      </c>
      <c r="BK41" t="str">
        <f t="shared" si="71"/>
        <v/>
      </c>
      <c r="BL41" t="str">
        <f t="shared" si="71"/>
        <v/>
      </c>
      <c r="BM41" t="str">
        <f t="shared" si="71"/>
        <v/>
      </c>
    </row>
    <row r="42" spans="1:65" x14ac:dyDescent="0.25">
      <c r="A42" s="60" t="s">
        <v>12</v>
      </c>
      <c r="B42" s="40" t="str">
        <f>IF(HEX2DEC(C42),INDEX(Paths!$A$1:$A$48,HEX2DEC(C42)+1,1),"")</f>
        <v>Zaland Fort City - Bariaus Hill</v>
      </c>
      <c r="C42" s="20" t="s">
        <v>95</v>
      </c>
      <c r="D42" s="21" t="s">
        <v>95</v>
      </c>
      <c r="E42" s="22" t="s">
        <v>37</v>
      </c>
      <c r="F42" s="23" t="s">
        <v>35</v>
      </c>
      <c r="G42" s="23" t="s">
        <v>38</v>
      </c>
      <c r="H42" s="51" t="s">
        <v>39</v>
      </c>
      <c r="I42" s="23" t="s">
        <v>35</v>
      </c>
      <c r="J42" s="52" t="s">
        <v>40</v>
      </c>
      <c r="K42" s="51" t="s">
        <v>41</v>
      </c>
      <c r="L42" s="23" t="s">
        <v>35</v>
      </c>
      <c r="M42" s="52" t="s">
        <v>40</v>
      </c>
      <c r="N42" s="23" t="s">
        <v>41</v>
      </c>
      <c r="O42" s="23" t="s">
        <v>35</v>
      </c>
      <c r="P42" s="24" t="s">
        <v>40</v>
      </c>
      <c r="Q42" s="22" t="s">
        <v>196</v>
      </c>
      <c r="R42" s="23" t="s">
        <v>196</v>
      </c>
      <c r="S42" s="51" t="s">
        <v>197</v>
      </c>
      <c r="T42" s="52" t="s">
        <v>140</v>
      </c>
      <c r="U42" s="51" t="s">
        <v>198</v>
      </c>
      <c r="V42" s="52" t="s">
        <v>198</v>
      </c>
      <c r="W42" s="23" t="s">
        <v>199</v>
      </c>
      <c r="X42" s="24" t="s">
        <v>199</v>
      </c>
      <c r="Y42" s="22" t="s">
        <v>122</v>
      </c>
      <c r="Z42" s="24" t="s">
        <v>47</v>
      </c>
      <c r="AG42" t="str">
        <f t="shared" si="65"/>
        <v>25</v>
      </c>
      <c r="AH42" t="str">
        <f t="shared" si="7"/>
        <v>25</v>
      </c>
      <c r="AI42" t="str">
        <f t="shared" si="8"/>
        <v>0C</v>
      </c>
      <c r="AJ42" t="str">
        <f t="shared" si="9"/>
        <v>1E</v>
      </c>
      <c r="AK42" t="str">
        <f t="shared" si="10"/>
        <v>E0</v>
      </c>
      <c r="AL42" t="str">
        <f t="shared" si="11"/>
        <v>10</v>
      </c>
      <c r="AM42" t="str">
        <f t="shared" si="12"/>
        <v>1E</v>
      </c>
      <c r="AN42" t="str">
        <f t="shared" si="13"/>
        <v>FF</v>
      </c>
      <c r="AO42" t="str">
        <f t="shared" si="14"/>
        <v>19</v>
      </c>
      <c r="AP42" t="str">
        <f t="shared" si="15"/>
        <v>1E</v>
      </c>
      <c r="AQ42" t="str">
        <f t="shared" si="16"/>
        <v>FF</v>
      </c>
      <c r="AR42" t="str">
        <f t="shared" si="17"/>
        <v>19</v>
      </c>
      <c r="AS42" t="str">
        <f t="shared" si="18"/>
        <v>1E</v>
      </c>
      <c r="AT42" t="str">
        <f t="shared" si="19"/>
        <v>FF</v>
      </c>
      <c r="AU42" t="str">
        <f t="shared" si="20"/>
        <v>91</v>
      </c>
      <c r="AV42" t="str">
        <f t="shared" si="21"/>
        <v>91</v>
      </c>
      <c r="AW42" t="str">
        <f t="shared" si="22"/>
        <v>92</v>
      </c>
      <c r="AX42" t="str">
        <f t="shared" si="23"/>
        <v>53</v>
      </c>
      <c r="AY42" t="str">
        <f t="shared" si="24"/>
        <v>93</v>
      </c>
      <c r="AZ42" t="str">
        <f t="shared" si="25"/>
        <v>93</v>
      </c>
      <c r="BA42" t="str">
        <f t="shared" si="26"/>
        <v>94</v>
      </c>
      <c r="BB42" t="str">
        <f t="shared" si="27"/>
        <v>94</v>
      </c>
      <c r="BC42" t="str">
        <f t="shared" si="28"/>
        <v>54</v>
      </c>
      <c r="BD42" t="str">
        <f t="shared" si="29"/>
        <v>6F</v>
      </c>
      <c r="BF42" s="2" t="str">
        <f t="shared" si="63"/>
        <v>25250C1EE0101EFF191EFF191EFF9191925393939494546F</v>
      </c>
      <c r="BG42" t="str">
        <f t="shared" si="30"/>
        <v>1EE0101EFF191EFF191EFF</v>
      </c>
      <c r="BH42" t="str">
        <f t="shared" si="31"/>
        <v>1EE0101EFF191EFF191EFF</v>
      </c>
      <c r="BI42" t="str">
        <f t="shared" si="31"/>
        <v>1EE0101EFF191EFF191EFF</v>
      </c>
      <c r="BJ42" t="str">
        <f t="shared" ref="BJ42:BM42" si="72">IF(BI42=BJ$2,"",BI42)</f>
        <v>1EE0101EFF191EFF191EFF</v>
      </c>
      <c r="BK42" t="str">
        <f t="shared" si="72"/>
        <v>1EE0101EFF191EFF191EFF</v>
      </c>
      <c r="BL42" t="str">
        <f t="shared" si="72"/>
        <v/>
      </c>
      <c r="BM42" t="str">
        <f t="shared" si="72"/>
        <v/>
      </c>
    </row>
    <row r="43" spans="1:65" x14ac:dyDescent="0.25">
      <c r="A43" s="61" t="s">
        <v>12</v>
      </c>
      <c r="B43" s="38" t="str">
        <f>IF(HEX2DEC(C43),INDEX(Paths!$A$1:$A$48,HEX2DEC(C43)+1,1),"")</f>
        <v>Lionel Castle - Bariaus Hill</v>
      </c>
      <c r="C43" s="8" t="s">
        <v>96</v>
      </c>
      <c r="D43" s="9" t="s">
        <v>96</v>
      </c>
      <c r="E43" s="10" t="s">
        <v>37</v>
      </c>
      <c r="F43" s="11" t="s">
        <v>35</v>
      </c>
      <c r="G43" s="11" t="s">
        <v>73</v>
      </c>
      <c r="H43" s="47" t="s">
        <v>39</v>
      </c>
      <c r="I43" s="11" t="s">
        <v>35</v>
      </c>
      <c r="J43" s="48" t="s">
        <v>40</v>
      </c>
      <c r="K43" s="47" t="s">
        <v>41</v>
      </c>
      <c r="L43" s="11" t="s">
        <v>35</v>
      </c>
      <c r="M43" s="48" t="s">
        <v>40</v>
      </c>
      <c r="N43" s="11" t="s">
        <v>41</v>
      </c>
      <c r="O43" s="11" t="s">
        <v>35</v>
      </c>
      <c r="P43" s="12" t="s">
        <v>40</v>
      </c>
      <c r="Q43" s="10" t="s">
        <v>200</v>
      </c>
      <c r="R43" s="11" t="s">
        <v>200</v>
      </c>
      <c r="S43" s="47" t="s">
        <v>201</v>
      </c>
      <c r="T43" s="48" t="s">
        <v>201</v>
      </c>
      <c r="U43" s="47" t="s">
        <v>202</v>
      </c>
      <c r="V43" s="48" t="s">
        <v>202</v>
      </c>
      <c r="W43" s="11" t="s">
        <v>203</v>
      </c>
      <c r="X43" s="12" t="s">
        <v>203</v>
      </c>
      <c r="Y43" s="10" t="s">
        <v>122</v>
      </c>
      <c r="Z43" s="12" t="s">
        <v>47</v>
      </c>
      <c r="AG43" t="str">
        <f t="shared" si="65"/>
        <v>26</v>
      </c>
      <c r="AH43" t="str">
        <f t="shared" si="7"/>
        <v>26</v>
      </c>
      <c r="AI43" t="str">
        <f t="shared" si="8"/>
        <v>0C</v>
      </c>
      <c r="AJ43" t="str">
        <f t="shared" si="9"/>
        <v>1E</v>
      </c>
      <c r="AK43" t="str">
        <f t="shared" si="10"/>
        <v>F0</v>
      </c>
      <c r="AL43" t="str">
        <f t="shared" si="11"/>
        <v>10</v>
      </c>
      <c r="AM43" t="str">
        <f t="shared" si="12"/>
        <v>1E</v>
      </c>
      <c r="AN43" t="str">
        <f t="shared" si="13"/>
        <v>FF</v>
      </c>
      <c r="AO43" t="str">
        <f t="shared" si="14"/>
        <v>19</v>
      </c>
      <c r="AP43" t="str">
        <f t="shared" si="15"/>
        <v>1E</v>
      </c>
      <c r="AQ43" t="str">
        <f t="shared" si="16"/>
        <v>FF</v>
      </c>
      <c r="AR43" t="str">
        <f t="shared" si="17"/>
        <v>19</v>
      </c>
      <c r="AS43" t="str">
        <f t="shared" si="18"/>
        <v>1E</v>
      </c>
      <c r="AT43" t="str">
        <f t="shared" si="19"/>
        <v>FF</v>
      </c>
      <c r="AU43" t="str">
        <f t="shared" si="20"/>
        <v>95</v>
      </c>
      <c r="AV43" t="str">
        <f t="shared" si="21"/>
        <v>95</v>
      </c>
      <c r="AW43" t="str">
        <f t="shared" si="22"/>
        <v>96</v>
      </c>
      <c r="AX43" t="str">
        <f t="shared" si="23"/>
        <v>96</v>
      </c>
      <c r="AY43" t="str">
        <f t="shared" si="24"/>
        <v>97</v>
      </c>
      <c r="AZ43" t="str">
        <f t="shared" si="25"/>
        <v>97</v>
      </c>
      <c r="BA43" t="str">
        <f t="shared" si="26"/>
        <v>98</v>
      </c>
      <c r="BB43" t="str">
        <f t="shared" si="27"/>
        <v>98</v>
      </c>
      <c r="BC43" t="str">
        <f t="shared" si="28"/>
        <v>54</v>
      </c>
      <c r="BD43" t="str">
        <f t="shared" si="29"/>
        <v>6F</v>
      </c>
      <c r="BF43" s="2" t="str">
        <f t="shared" si="63"/>
        <v>26260C1EF0101EFF191EFF191EFF9595969697979898546F</v>
      </c>
      <c r="BG43" t="str">
        <f t="shared" si="30"/>
        <v>1EF0101EFF191EFF191EFF</v>
      </c>
      <c r="BH43" t="str">
        <f t="shared" si="31"/>
        <v>1EF0101EFF191EFF191EFF</v>
      </c>
      <c r="BI43" t="str">
        <f t="shared" si="31"/>
        <v>1EF0101EFF191EFF191EFF</v>
      </c>
      <c r="BJ43" t="str">
        <f t="shared" ref="BJ43:BM43" si="73">IF(BI43=BJ$2,"",BI43)</f>
        <v>1EF0101EFF191EFF191EFF</v>
      </c>
      <c r="BK43" t="str">
        <f t="shared" si="73"/>
        <v/>
      </c>
      <c r="BL43" t="str">
        <f t="shared" si="73"/>
        <v/>
      </c>
      <c r="BM43" t="str">
        <f t="shared" si="73"/>
        <v/>
      </c>
    </row>
    <row r="44" spans="1:65" x14ac:dyDescent="0.25">
      <c r="A44" s="62" t="s">
        <v>12</v>
      </c>
      <c r="B44" s="39" t="str">
        <f>IF(HEX2DEC(C44),INDEX(Paths!$A$1:$A$48,HEX2DEC(C44)+1,1),"")</f>
        <v/>
      </c>
      <c r="C44" s="15" t="s">
        <v>88</v>
      </c>
      <c r="D44" s="16" t="s">
        <v>98</v>
      </c>
      <c r="E44" s="17" t="s">
        <v>88</v>
      </c>
      <c r="F44" s="18" t="s">
        <v>88</v>
      </c>
      <c r="G44" s="18" t="s">
        <v>88</v>
      </c>
      <c r="H44" s="49" t="s">
        <v>88</v>
      </c>
      <c r="I44" s="18" t="s">
        <v>88</v>
      </c>
      <c r="J44" s="50" t="s">
        <v>88</v>
      </c>
      <c r="K44" s="49" t="s">
        <v>88</v>
      </c>
      <c r="L44" s="18" t="s">
        <v>88</v>
      </c>
      <c r="M44" s="50" t="s">
        <v>88</v>
      </c>
      <c r="N44" s="18" t="s">
        <v>88</v>
      </c>
      <c r="O44" s="18" t="s">
        <v>88</v>
      </c>
      <c r="P44" s="19" t="s">
        <v>88</v>
      </c>
      <c r="Q44" s="17" t="s">
        <v>204</v>
      </c>
      <c r="R44" s="18" t="s">
        <v>204</v>
      </c>
      <c r="S44" s="49" t="s">
        <v>135</v>
      </c>
      <c r="T44" s="50" t="s">
        <v>135</v>
      </c>
      <c r="U44" s="49" t="s">
        <v>52</v>
      </c>
      <c r="V44" s="50" t="s">
        <v>52</v>
      </c>
      <c r="W44" s="18" t="s">
        <v>113</v>
      </c>
      <c r="X44" s="19" t="s">
        <v>113</v>
      </c>
      <c r="Y44" s="17" t="s">
        <v>122</v>
      </c>
      <c r="Z44" s="19" t="s">
        <v>47</v>
      </c>
      <c r="AG44" t="str">
        <f t="shared" si="65"/>
        <v>00</v>
      </c>
      <c r="AH44" t="str">
        <f t="shared" si="7"/>
        <v>27</v>
      </c>
      <c r="AI44" t="str">
        <f t="shared" si="8"/>
        <v>00</v>
      </c>
      <c r="AJ44" t="str">
        <f t="shared" si="9"/>
        <v>00</v>
      </c>
      <c r="AK44" t="str">
        <f t="shared" si="10"/>
        <v>00</v>
      </c>
      <c r="AL44" t="str">
        <f t="shared" si="11"/>
        <v>00</v>
      </c>
      <c r="AM44" t="str">
        <f t="shared" si="12"/>
        <v>00</v>
      </c>
      <c r="AN44" t="str">
        <f t="shared" si="13"/>
        <v>00</v>
      </c>
      <c r="AO44" t="str">
        <f t="shared" si="14"/>
        <v>00</v>
      </c>
      <c r="AP44" t="str">
        <f t="shared" si="15"/>
        <v>00</v>
      </c>
      <c r="AQ44" t="str">
        <f t="shared" si="16"/>
        <v>00</v>
      </c>
      <c r="AR44" t="str">
        <f t="shared" si="17"/>
        <v>00</v>
      </c>
      <c r="AS44" t="str">
        <f t="shared" si="18"/>
        <v>00</v>
      </c>
      <c r="AT44" t="str">
        <f t="shared" si="19"/>
        <v>00</v>
      </c>
      <c r="AU44" t="str">
        <f t="shared" si="20"/>
        <v>99</v>
      </c>
      <c r="AV44" t="str">
        <f t="shared" si="21"/>
        <v>99</v>
      </c>
      <c r="AW44" t="str">
        <f t="shared" si="22"/>
        <v>9A</v>
      </c>
      <c r="AX44" t="str">
        <f t="shared" si="23"/>
        <v>9A</v>
      </c>
      <c r="AY44" t="str">
        <f t="shared" si="24"/>
        <v>9B</v>
      </c>
      <c r="AZ44" t="str">
        <f t="shared" si="25"/>
        <v>9B</v>
      </c>
      <c r="BA44" t="str">
        <f t="shared" si="26"/>
        <v>9C</v>
      </c>
      <c r="BB44" t="str">
        <f t="shared" si="27"/>
        <v>9C</v>
      </c>
      <c r="BC44" t="str">
        <f t="shared" si="28"/>
        <v>54</v>
      </c>
      <c r="BD44" t="str">
        <f t="shared" si="29"/>
        <v>6F</v>
      </c>
      <c r="BF44" s="2" t="str">
        <f t="shared" si="63"/>
        <v>002700000000000000000000000099999A9A9B9B9C9C546F</v>
      </c>
      <c r="BG44" t="str">
        <f t="shared" si="30"/>
        <v>0000000000000000000000</v>
      </c>
      <c r="BH44" t="str">
        <f t="shared" si="31"/>
        <v/>
      </c>
      <c r="BI44" t="str">
        <f t="shared" si="31"/>
        <v/>
      </c>
      <c r="BJ44" t="str">
        <f t="shared" ref="BJ44:BM44" si="74">IF(BI44=BJ$2,"",BI44)</f>
        <v/>
      </c>
      <c r="BK44" t="str">
        <f t="shared" si="74"/>
        <v/>
      </c>
      <c r="BL44" t="str">
        <f t="shared" si="74"/>
        <v/>
      </c>
      <c r="BM44" t="str">
        <f t="shared" si="74"/>
        <v/>
      </c>
    </row>
    <row r="45" spans="1:65" x14ac:dyDescent="0.25">
      <c r="A45" s="60" t="s">
        <v>14</v>
      </c>
      <c r="B45" s="40" t="str">
        <f>IF(HEX2DEC(C45),INDEX(Paths!$A$1:$A$48,HEX2DEC(C45)+1,1),"")</f>
        <v>Bervenia Free City - Doguola Pass</v>
      </c>
      <c r="C45" s="20" t="s">
        <v>41</v>
      </c>
      <c r="D45" s="21" t="s">
        <v>100</v>
      </c>
      <c r="E45" s="22" t="s">
        <v>37</v>
      </c>
      <c r="F45" s="23" t="s">
        <v>35</v>
      </c>
      <c r="G45" s="23" t="s">
        <v>73</v>
      </c>
      <c r="H45" s="51" t="s">
        <v>39</v>
      </c>
      <c r="I45" s="23" t="s">
        <v>35</v>
      </c>
      <c r="J45" s="52" t="s">
        <v>40</v>
      </c>
      <c r="K45" s="51" t="s">
        <v>41</v>
      </c>
      <c r="L45" s="23" t="s">
        <v>35</v>
      </c>
      <c r="M45" s="52" t="s">
        <v>40</v>
      </c>
      <c r="N45" s="23" t="s">
        <v>41</v>
      </c>
      <c r="O45" s="23" t="s">
        <v>35</v>
      </c>
      <c r="P45" s="24" t="s">
        <v>40</v>
      </c>
      <c r="Q45" s="22" t="s">
        <v>205</v>
      </c>
      <c r="R45" s="23" t="s">
        <v>205</v>
      </c>
      <c r="S45" s="51" t="s">
        <v>206</v>
      </c>
      <c r="T45" s="52" t="s">
        <v>206</v>
      </c>
      <c r="U45" s="51" t="s">
        <v>207</v>
      </c>
      <c r="V45" s="52" t="s">
        <v>207</v>
      </c>
      <c r="W45" s="23" t="s">
        <v>208</v>
      </c>
      <c r="X45" s="24" t="s">
        <v>208</v>
      </c>
      <c r="Y45" s="22" t="s">
        <v>141</v>
      </c>
      <c r="Z45" s="24" t="s">
        <v>47</v>
      </c>
      <c r="AG45" t="str">
        <f t="shared" si="65"/>
        <v>19</v>
      </c>
      <c r="AH45" t="str">
        <f t="shared" si="7"/>
        <v>2B</v>
      </c>
      <c r="AI45" t="str">
        <f t="shared" si="8"/>
        <v>0C</v>
      </c>
      <c r="AJ45" t="str">
        <f t="shared" si="9"/>
        <v>1E</v>
      </c>
      <c r="AK45" t="str">
        <f t="shared" si="10"/>
        <v>F0</v>
      </c>
      <c r="AL45" t="str">
        <f t="shared" si="11"/>
        <v>10</v>
      </c>
      <c r="AM45" t="str">
        <f t="shared" si="12"/>
        <v>1E</v>
      </c>
      <c r="AN45" t="str">
        <f t="shared" si="13"/>
        <v>FF</v>
      </c>
      <c r="AO45" t="str">
        <f t="shared" si="14"/>
        <v>19</v>
      </c>
      <c r="AP45" t="str">
        <f t="shared" si="15"/>
        <v>1E</v>
      </c>
      <c r="AQ45" t="str">
        <f t="shared" si="16"/>
        <v>FF</v>
      </c>
      <c r="AR45" t="str">
        <f t="shared" si="17"/>
        <v>19</v>
      </c>
      <c r="AS45" t="str">
        <f t="shared" si="18"/>
        <v>1E</v>
      </c>
      <c r="AT45" t="str">
        <f t="shared" si="19"/>
        <v>FF</v>
      </c>
      <c r="AU45" t="str">
        <f t="shared" si="20"/>
        <v>A9</v>
      </c>
      <c r="AV45" t="str">
        <f t="shared" si="21"/>
        <v>A9</v>
      </c>
      <c r="AW45" t="str">
        <f t="shared" si="22"/>
        <v>AA</v>
      </c>
      <c r="AX45" t="str">
        <f t="shared" si="23"/>
        <v>AA</v>
      </c>
      <c r="AY45" t="str">
        <f t="shared" si="24"/>
        <v>AB</v>
      </c>
      <c r="AZ45" t="str">
        <f t="shared" si="25"/>
        <v>AB</v>
      </c>
      <c r="BA45" t="str">
        <f t="shared" si="26"/>
        <v>AC</v>
      </c>
      <c r="BB45" t="str">
        <f t="shared" si="27"/>
        <v>AC</v>
      </c>
      <c r="BC45" t="str">
        <f t="shared" si="28"/>
        <v>56</v>
      </c>
      <c r="BD45" t="str">
        <f t="shared" si="29"/>
        <v>6F</v>
      </c>
      <c r="BF45" s="2" t="str">
        <f t="shared" si="63"/>
        <v>192B0C1EF0101EFF191EFF191EFFA9A9AAAAABABACAC566F</v>
      </c>
      <c r="BG45" t="str">
        <f t="shared" si="30"/>
        <v>1EF0101EFF191EFF191EFF</v>
      </c>
      <c r="BH45" t="str">
        <f t="shared" si="31"/>
        <v>1EF0101EFF191EFF191EFF</v>
      </c>
      <c r="BI45" t="str">
        <f t="shared" si="31"/>
        <v>1EF0101EFF191EFF191EFF</v>
      </c>
      <c r="BJ45" t="str">
        <f t="shared" ref="BJ45:BM45" si="75">IF(BI45=BJ$2,"",BI45)</f>
        <v>1EF0101EFF191EFF191EFF</v>
      </c>
      <c r="BK45" t="str">
        <f t="shared" si="75"/>
        <v/>
      </c>
      <c r="BL45" t="str">
        <f t="shared" si="75"/>
        <v/>
      </c>
      <c r="BM45" t="str">
        <f t="shared" si="75"/>
        <v/>
      </c>
    </row>
    <row r="46" spans="1:65" x14ac:dyDescent="0.25">
      <c r="A46" s="61" t="s">
        <v>14</v>
      </c>
      <c r="B46" s="38" t="str">
        <f>IF(HEX2DEC(C46),INDEX(Paths!$A$1:$A$48,HEX2DEC(C46)+1,1),"")</f>
        <v>Doguola Pass - Grog Hill</v>
      </c>
      <c r="C46" s="8" t="s">
        <v>79</v>
      </c>
      <c r="D46" s="9" t="s">
        <v>101</v>
      </c>
      <c r="E46" s="10" t="s">
        <v>37</v>
      </c>
      <c r="F46" s="11" t="s">
        <v>35</v>
      </c>
      <c r="G46" s="11" t="s">
        <v>38</v>
      </c>
      <c r="H46" s="47" t="s">
        <v>39</v>
      </c>
      <c r="I46" s="11" t="s">
        <v>35</v>
      </c>
      <c r="J46" s="48" t="s">
        <v>40</v>
      </c>
      <c r="K46" s="47" t="s">
        <v>41</v>
      </c>
      <c r="L46" s="11" t="s">
        <v>35</v>
      </c>
      <c r="M46" s="48" t="s">
        <v>40</v>
      </c>
      <c r="N46" s="11" t="s">
        <v>41</v>
      </c>
      <c r="O46" s="11" t="s">
        <v>35</v>
      </c>
      <c r="P46" s="12" t="s">
        <v>40</v>
      </c>
      <c r="Q46" s="10" t="s">
        <v>209</v>
      </c>
      <c r="R46" s="11" t="s">
        <v>209</v>
      </c>
      <c r="S46" s="47" t="s">
        <v>210</v>
      </c>
      <c r="T46" s="48" t="s">
        <v>183</v>
      </c>
      <c r="U46" s="47" t="s">
        <v>211</v>
      </c>
      <c r="V46" s="48" t="s">
        <v>211</v>
      </c>
      <c r="W46" s="11" t="s">
        <v>212</v>
      </c>
      <c r="X46" s="12" t="s">
        <v>212</v>
      </c>
      <c r="Y46" s="10" t="s">
        <v>141</v>
      </c>
      <c r="Z46" s="12" t="s">
        <v>47</v>
      </c>
      <c r="AG46" t="str">
        <f t="shared" si="65"/>
        <v>1A</v>
      </c>
      <c r="AH46" t="str">
        <f t="shared" si="7"/>
        <v>2C</v>
      </c>
      <c r="AI46" t="str">
        <f t="shared" si="8"/>
        <v>0C</v>
      </c>
      <c r="AJ46" t="str">
        <f t="shared" si="9"/>
        <v>1E</v>
      </c>
      <c r="AK46" t="str">
        <f t="shared" si="10"/>
        <v>E0</v>
      </c>
      <c r="AL46" t="str">
        <f t="shared" si="11"/>
        <v>10</v>
      </c>
      <c r="AM46" t="str">
        <f t="shared" si="12"/>
        <v>1E</v>
      </c>
      <c r="AN46" t="str">
        <f t="shared" si="13"/>
        <v>FF</v>
      </c>
      <c r="AO46" t="str">
        <f t="shared" si="14"/>
        <v>19</v>
      </c>
      <c r="AP46" t="str">
        <f t="shared" si="15"/>
        <v>1E</v>
      </c>
      <c r="AQ46" t="str">
        <f t="shared" si="16"/>
        <v>FF</v>
      </c>
      <c r="AR46" t="str">
        <f t="shared" si="17"/>
        <v>19</v>
      </c>
      <c r="AS46" t="str">
        <f t="shared" si="18"/>
        <v>1E</v>
      </c>
      <c r="AT46" t="str">
        <f t="shared" si="19"/>
        <v>FF</v>
      </c>
      <c r="AU46" t="str">
        <f t="shared" si="20"/>
        <v>AD</v>
      </c>
      <c r="AV46" t="str">
        <f t="shared" si="21"/>
        <v>AD</v>
      </c>
      <c r="AW46" t="str">
        <f t="shared" si="22"/>
        <v>AE</v>
      </c>
      <c r="AX46" t="str">
        <f t="shared" si="23"/>
        <v>83</v>
      </c>
      <c r="AY46" t="str">
        <f t="shared" si="24"/>
        <v>AF</v>
      </c>
      <c r="AZ46" t="str">
        <f t="shared" si="25"/>
        <v>AF</v>
      </c>
      <c r="BA46" t="str">
        <f t="shared" si="26"/>
        <v>B0</v>
      </c>
      <c r="BB46" t="str">
        <f t="shared" si="27"/>
        <v>B0</v>
      </c>
      <c r="BC46" t="str">
        <f t="shared" si="28"/>
        <v>56</v>
      </c>
      <c r="BD46" t="str">
        <f t="shared" si="29"/>
        <v>6F</v>
      </c>
      <c r="BF46" s="2" t="str">
        <f t="shared" si="63"/>
        <v>1A2C0C1EE0101EFF191EFF191EFFADADAE83AFAFB0B0566F</v>
      </c>
      <c r="BG46" t="str">
        <f t="shared" si="30"/>
        <v>1EE0101EFF191EFF191EFF</v>
      </c>
      <c r="BH46" t="str">
        <f t="shared" si="31"/>
        <v>1EE0101EFF191EFF191EFF</v>
      </c>
      <c r="BI46" t="str">
        <f t="shared" si="31"/>
        <v>1EE0101EFF191EFF191EFF</v>
      </c>
      <c r="BJ46" t="str">
        <f t="shared" ref="BJ46:BM46" si="76">IF(BI46=BJ$2,"",BI46)</f>
        <v>1EE0101EFF191EFF191EFF</v>
      </c>
      <c r="BK46" t="str">
        <f t="shared" si="76"/>
        <v>1EE0101EFF191EFF191EFF</v>
      </c>
      <c r="BL46" t="str">
        <f t="shared" si="76"/>
        <v/>
      </c>
      <c r="BM46" t="str">
        <f t="shared" si="76"/>
        <v/>
      </c>
    </row>
    <row r="47" spans="1:65" x14ac:dyDescent="0.25">
      <c r="A47" s="62" t="s">
        <v>14</v>
      </c>
      <c r="B47" s="39" t="str">
        <f>IF(HEX2DEC(C47),INDEX(Paths!$A$1:$A$48,HEX2DEC(C47)+1,1),"")</f>
        <v/>
      </c>
      <c r="C47" s="15" t="s">
        <v>88</v>
      </c>
      <c r="D47" s="16" t="s">
        <v>102</v>
      </c>
      <c r="E47" s="17" t="s">
        <v>88</v>
      </c>
      <c r="F47" s="18" t="s">
        <v>88</v>
      </c>
      <c r="G47" s="18" t="s">
        <v>88</v>
      </c>
      <c r="H47" s="49" t="s">
        <v>88</v>
      </c>
      <c r="I47" s="18" t="s">
        <v>88</v>
      </c>
      <c r="J47" s="50" t="s">
        <v>88</v>
      </c>
      <c r="K47" s="49" t="s">
        <v>88</v>
      </c>
      <c r="L47" s="18" t="s">
        <v>88</v>
      </c>
      <c r="M47" s="50" t="s">
        <v>88</v>
      </c>
      <c r="N47" s="18" t="s">
        <v>88</v>
      </c>
      <c r="O47" s="18" t="s">
        <v>88</v>
      </c>
      <c r="P47" s="19" t="s">
        <v>88</v>
      </c>
      <c r="Q47" s="17" t="s">
        <v>213</v>
      </c>
      <c r="R47" s="18" t="s">
        <v>213</v>
      </c>
      <c r="S47" s="49" t="s">
        <v>214</v>
      </c>
      <c r="T47" s="50" t="s">
        <v>214</v>
      </c>
      <c r="U47" s="49" t="s">
        <v>215</v>
      </c>
      <c r="V47" s="50" t="s">
        <v>215</v>
      </c>
      <c r="W47" s="18" t="s">
        <v>216</v>
      </c>
      <c r="X47" s="19" t="s">
        <v>216</v>
      </c>
      <c r="Y47" s="17" t="s">
        <v>141</v>
      </c>
      <c r="Z47" s="19" t="s">
        <v>47</v>
      </c>
      <c r="AG47" t="str">
        <f t="shared" si="65"/>
        <v>00</v>
      </c>
      <c r="AH47" t="str">
        <f t="shared" si="7"/>
        <v>2D</v>
      </c>
      <c r="AI47" t="str">
        <f t="shared" si="8"/>
        <v>00</v>
      </c>
      <c r="AJ47" t="str">
        <f t="shared" si="9"/>
        <v>00</v>
      </c>
      <c r="AK47" t="str">
        <f t="shared" si="10"/>
        <v>00</v>
      </c>
      <c r="AL47" t="str">
        <f t="shared" si="11"/>
        <v>00</v>
      </c>
      <c r="AM47" t="str">
        <f t="shared" si="12"/>
        <v>00</v>
      </c>
      <c r="AN47" t="str">
        <f t="shared" si="13"/>
        <v>00</v>
      </c>
      <c r="AO47" t="str">
        <f t="shared" si="14"/>
        <v>00</v>
      </c>
      <c r="AP47" t="str">
        <f t="shared" si="15"/>
        <v>00</v>
      </c>
      <c r="AQ47" t="str">
        <f t="shared" si="16"/>
        <v>00</v>
      </c>
      <c r="AR47" t="str">
        <f t="shared" si="17"/>
        <v>00</v>
      </c>
      <c r="AS47" t="str">
        <f t="shared" si="18"/>
        <v>00</v>
      </c>
      <c r="AT47" t="str">
        <f t="shared" si="19"/>
        <v>00</v>
      </c>
      <c r="AU47" t="str">
        <f t="shared" si="20"/>
        <v>B1</v>
      </c>
      <c r="AV47" t="str">
        <f t="shared" si="21"/>
        <v>B1</v>
      </c>
      <c r="AW47" t="str">
        <f t="shared" si="22"/>
        <v>B2</v>
      </c>
      <c r="AX47" t="str">
        <f t="shared" si="23"/>
        <v>B2</v>
      </c>
      <c r="AY47" t="str">
        <f t="shared" si="24"/>
        <v>B3</v>
      </c>
      <c r="AZ47" t="str">
        <f t="shared" si="25"/>
        <v>B3</v>
      </c>
      <c r="BA47" t="str">
        <f t="shared" si="26"/>
        <v>B4</v>
      </c>
      <c r="BB47" t="str">
        <f t="shared" si="27"/>
        <v>B4</v>
      </c>
      <c r="BC47" t="str">
        <f t="shared" si="28"/>
        <v>56</v>
      </c>
      <c r="BD47" t="str">
        <f t="shared" si="29"/>
        <v>6F</v>
      </c>
      <c r="BF47" s="2" t="str">
        <f t="shared" si="63"/>
        <v>002D000000000000000000000000B1B1B2B2B3B3B4B4566F</v>
      </c>
      <c r="BG47" t="str">
        <f t="shared" si="30"/>
        <v>0000000000000000000000</v>
      </c>
      <c r="BH47" t="str">
        <f t="shared" si="31"/>
        <v/>
      </c>
      <c r="BI47" t="str">
        <f t="shared" si="31"/>
        <v/>
      </c>
      <c r="BJ47" t="str">
        <f t="shared" ref="BJ47:BM47" si="77">IF(BI47=BJ$2,"",BI47)</f>
        <v/>
      </c>
      <c r="BK47" t="str">
        <f t="shared" si="77"/>
        <v/>
      </c>
      <c r="BL47" t="str">
        <f t="shared" si="77"/>
        <v/>
      </c>
      <c r="BM47" t="str">
        <f t="shared" si="77"/>
        <v/>
      </c>
    </row>
    <row r="48" spans="1:65" x14ac:dyDescent="0.25">
      <c r="A48" s="60" t="s">
        <v>16</v>
      </c>
      <c r="B48" s="40" t="str">
        <f>IF(HEX2DEC(C48),INDEX(Paths!$A$1:$A$48,HEX2DEC(C48)+1,1),"")</f>
        <v>Lionel Castle - Bariaus Valley</v>
      </c>
      <c r="C48" s="20" t="s">
        <v>98</v>
      </c>
      <c r="D48" s="21" t="s">
        <v>103</v>
      </c>
      <c r="E48" s="22" t="s">
        <v>37</v>
      </c>
      <c r="F48" s="23" t="s">
        <v>35</v>
      </c>
      <c r="G48" s="23" t="s">
        <v>73</v>
      </c>
      <c r="H48" s="51" t="s">
        <v>39</v>
      </c>
      <c r="I48" s="23" t="s">
        <v>35</v>
      </c>
      <c r="J48" s="52" t="s">
        <v>40</v>
      </c>
      <c r="K48" s="51" t="s">
        <v>41</v>
      </c>
      <c r="L48" s="23" t="s">
        <v>35</v>
      </c>
      <c r="M48" s="52" t="s">
        <v>40</v>
      </c>
      <c r="N48" s="23" t="s">
        <v>41</v>
      </c>
      <c r="O48" s="23" t="s">
        <v>35</v>
      </c>
      <c r="P48" s="24" t="s">
        <v>40</v>
      </c>
      <c r="Q48" s="22" t="s">
        <v>217</v>
      </c>
      <c r="R48" s="23" t="s">
        <v>217</v>
      </c>
      <c r="S48" s="51" t="s">
        <v>218</v>
      </c>
      <c r="T48" s="52" t="s">
        <v>218</v>
      </c>
      <c r="U48" s="51" t="s">
        <v>219</v>
      </c>
      <c r="V48" s="52" t="s">
        <v>219</v>
      </c>
      <c r="W48" s="23" t="s">
        <v>220</v>
      </c>
      <c r="X48" s="24" t="s">
        <v>220</v>
      </c>
      <c r="Y48" s="22" t="s">
        <v>142</v>
      </c>
      <c r="Z48" s="24" t="s">
        <v>47</v>
      </c>
      <c r="AG48" t="str">
        <f t="shared" si="65"/>
        <v>27</v>
      </c>
      <c r="AH48" t="str">
        <f t="shared" si="7"/>
        <v>2E</v>
      </c>
      <c r="AI48" t="str">
        <f t="shared" si="8"/>
        <v>0C</v>
      </c>
      <c r="AJ48" t="str">
        <f t="shared" si="9"/>
        <v>1E</v>
      </c>
      <c r="AK48" t="str">
        <f t="shared" si="10"/>
        <v>F0</v>
      </c>
      <c r="AL48" t="str">
        <f t="shared" si="11"/>
        <v>10</v>
      </c>
      <c r="AM48" t="str">
        <f t="shared" si="12"/>
        <v>1E</v>
      </c>
      <c r="AN48" t="str">
        <f t="shared" si="13"/>
        <v>FF</v>
      </c>
      <c r="AO48" t="str">
        <f t="shared" si="14"/>
        <v>19</v>
      </c>
      <c r="AP48" t="str">
        <f t="shared" si="15"/>
        <v>1E</v>
      </c>
      <c r="AQ48" t="str">
        <f t="shared" si="16"/>
        <v>FF</v>
      </c>
      <c r="AR48" t="str">
        <f t="shared" si="17"/>
        <v>19</v>
      </c>
      <c r="AS48" t="str">
        <f t="shared" si="18"/>
        <v>1E</v>
      </c>
      <c r="AT48" t="str">
        <f t="shared" si="19"/>
        <v>FF</v>
      </c>
      <c r="AU48" t="str">
        <f t="shared" si="20"/>
        <v>B5</v>
      </c>
      <c r="AV48" t="str">
        <f t="shared" si="21"/>
        <v>B5</v>
      </c>
      <c r="AW48" t="str">
        <f t="shared" si="22"/>
        <v>B6</v>
      </c>
      <c r="AX48" t="str">
        <f t="shared" si="23"/>
        <v>B6</v>
      </c>
      <c r="AY48" t="str">
        <f t="shared" si="24"/>
        <v>B7</v>
      </c>
      <c r="AZ48" t="str">
        <f t="shared" si="25"/>
        <v>B7</v>
      </c>
      <c r="BA48" t="str">
        <f t="shared" si="26"/>
        <v>B8</v>
      </c>
      <c r="BB48" t="str">
        <f t="shared" si="27"/>
        <v>B8</v>
      </c>
      <c r="BC48" t="str">
        <f t="shared" si="28"/>
        <v>57</v>
      </c>
      <c r="BD48" t="str">
        <f t="shared" si="29"/>
        <v>6F</v>
      </c>
      <c r="BF48" s="2" t="str">
        <f t="shared" si="63"/>
        <v>272E0C1EF0101EFF191EFF191EFFB5B5B6B6B7B7B8B8576F</v>
      </c>
      <c r="BG48" t="str">
        <f t="shared" si="30"/>
        <v>1EF0101EFF191EFF191EFF</v>
      </c>
      <c r="BH48" t="str">
        <f t="shared" si="31"/>
        <v>1EF0101EFF191EFF191EFF</v>
      </c>
      <c r="BI48" t="str">
        <f t="shared" si="31"/>
        <v>1EF0101EFF191EFF191EFF</v>
      </c>
      <c r="BJ48" t="str">
        <f t="shared" ref="BJ48:BM48" si="78">IF(BI48=BJ$2,"",BI48)</f>
        <v>1EF0101EFF191EFF191EFF</v>
      </c>
      <c r="BK48" t="str">
        <f t="shared" si="78"/>
        <v/>
      </c>
      <c r="BL48" t="str">
        <f t="shared" si="78"/>
        <v/>
      </c>
      <c r="BM48" t="str">
        <f t="shared" si="78"/>
        <v/>
      </c>
    </row>
    <row r="49" spans="1:65" x14ac:dyDescent="0.25">
      <c r="A49" s="61" t="s">
        <v>16</v>
      </c>
      <c r="B49" s="38" t="str">
        <f>IF(HEX2DEC(C49),INDEX(Paths!$A$1:$A$48,HEX2DEC(C49)+1,1),"")</f>
        <v>Warjilis Trade City - Bariaus Valley</v>
      </c>
      <c r="C49" s="8" t="s">
        <v>33</v>
      </c>
      <c r="D49" s="9" t="s">
        <v>104</v>
      </c>
      <c r="E49" s="10" t="s">
        <v>37</v>
      </c>
      <c r="F49" s="11" t="s">
        <v>35</v>
      </c>
      <c r="G49" s="11" t="s">
        <v>73</v>
      </c>
      <c r="H49" s="47" t="s">
        <v>39</v>
      </c>
      <c r="I49" s="11" t="s">
        <v>35</v>
      </c>
      <c r="J49" s="48" t="s">
        <v>40</v>
      </c>
      <c r="K49" s="47" t="s">
        <v>41</v>
      </c>
      <c r="L49" s="11" t="s">
        <v>35</v>
      </c>
      <c r="M49" s="48" t="s">
        <v>40</v>
      </c>
      <c r="N49" s="11" t="s">
        <v>41</v>
      </c>
      <c r="O49" s="11" t="s">
        <v>35</v>
      </c>
      <c r="P49" s="12" t="s">
        <v>40</v>
      </c>
      <c r="Q49" s="10" t="s">
        <v>221</v>
      </c>
      <c r="R49" s="11" t="s">
        <v>221</v>
      </c>
      <c r="S49" s="47" t="s">
        <v>222</v>
      </c>
      <c r="T49" s="48" t="s">
        <v>222</v>
      </c>
      <c r="U49" s="47" t="s">
        <v>223</v>
      </c>
      <c r="V49" s="48" t="s">
        <v>223</v>
      </c>
      <c r="W49" s="11" t="s">
        <v>224</v>
      </c>
      <c r="X49" s="12" t="s">
        <v>224</v>
      </c>
      <c r="Y49" s="10" t="s">
        <v>142</v>
      </c>
      <c r="Z49" s="12" t="s">
        <v>47</v>
      </c>
      <c r="AG49" t="str">
        <f t="shared" si="65"/>
        <v>28</v>
      </c>
      <c r="AH49" t="str">
        <f t="shared" si="7"/>
        <v>2F</v>
      </c>
      <c r="AI49" t="str">
        <f t="shared" si="8"/>
        <v>0C</v>
      </c>
      <c r="AJ49" t="str">
        <f t="shared" si="9"/>
        <v>1E</v>
      </c>
      <c r="AK49" t="str">
        <f t="shared" si="10"/>
        <v>F0</v>
      </c>
      <c r="AL49" t="str">
        <f t="shared" si="11"/>
        <v>10</v>
      </c>
      <c r="AM49" t="str">
        <f t="shared" si="12"/>
        <v>1E</v>
      </c>
      <c r="AN49" t="str">
        <f t="shared" si="13"/>
        <v>FF</v>
      </c>
      <c r="AO49" t="str">
        <f t="shared" si="14"/>
        <v>19</v>
      </c>
      <c r="AP49" t="str">
        <f t="shared" si="15"/>
        <v>1E</v>
      </c>
      <c r="AQ49" t="str">
        <f t="shared" si="16"/>
        <v>FF</v>
      </c>
      <c r="AR49" t="str">
        <f t="shared" si="17"/>
        <v>19</v>
      </c>
      <c r="AS49" t="str">
        <f t="shared" si="18"/>
        <v>1E</v>
      </c>
      <c r="AT49" t="str">
        <f t="shared" si="19"/>
        <v>FF</v>
      </c>
      <c r="AU49" t="str">
        <f t="shared" si="20"/>
        <v>B9</v>
      </c>
      <c r="AV49" t="str">
        <f t="shared" si="21"/>
        <v>B9</v>
      </c>
      <c r="AW49" t="str">
        <f t="shared" si="22"/>
        <v>BA</v>
      </c>
      <c r="AX49" t="str">
        <f t="shared" si="23"/>
        <v>BA</v>
      </c>
      <c r="AY49" t="str">
        <f t="shared" si="24"/>
        <v>BB</v>
      </c>
      <c r="AZ49" t="str">
        <f t="shared" si="25"/>
        <v>BB</v>
      </c>
      <c r="BA49" t="str">
        <f t="shared" si="26"/>
        <v>BC</v>
      </c>
      <c r="BB49" t="str">
        <f t="shared" si="27"/>
        <v>BC</v>
      </c>
      <c r="BC49" t="str">
        <f t="shared" si="28"/>
        <v>57</v>
      </c>
      <c r="BD49" t="str">
        <f t="shared" si="29"/>
        <v>6F</v>
      </c>
      <c r="BF49" s="2" t="str">
        <f t="shared" si="63"/>
        <v>282F0C1EF0101EFF191EFF191EFFB9B9BABABBBBBCBC576F</v>
      </c>
      <c r="BG49" t="str">
        <f t="shared" si="30"/>
        <v>1EF0101EFF191EFF191EFF</v>
      </c>
      <c r="BH49" t="str">
        <f t="shared" si="31"/>
        <v>1EF0101EFF191EFF191EFF</v>
      </c>
      <c r="BI49" t="str">
        <f t="shared" si="31"/>
        <v>1EF0101EFF191EFF191EFF</v>
      </c>
      <c r="BJ49" t="str">
        <f t="shared" ref="BJ49:BM49" si="79">IF(BI49=BJ$2,"",BI49)</f>
        <v>1EF0101EFF191EFF191EFF</v>
      </c>
      <c r="BK49" t="str">
        <f t="shared" si="79"/>
        <v/>
      </c>
      <c r="BL49" t="str">
        <f t="shared" si="79"/>
        <v/>
      </c>
      <c r="BM49" t="str">
        <f t="shared" si="79"/>
        <v/>
      </c>
    </row>
    <row r="50" spans="1:65" x14ac:dyDescent="0.25">
      <c r="A50" s="62" t="s">
        <v>16</v>
      </c>
      <c r="B50" s="39" t="str">
        <f>IF(HEX2DEC(C50),INDEX(Paths!$A$1:$A$48,HEX2DEC(C50)+1,1),"")</f>
        <v>Golgorand Execution Site - Bariaus Valley</v>
      </c>
      <c r="C50" s="15" t="s">
        <v>55</v>
      </c>
      <c r="D50" s="16" t="s">
        <v>105</v>
      </c>
      <c r="E50" s="17" t="s">
        <v>37</v>
      </c>
      <c r="F50" s="18" t="s">
        <v>35</v>
      </c>
      <c r="G50" s="18" t="s">
        <v>38</v>
      </c>
      <c r="H50" s="49" t="s">
        <v>39</v>
      </c>
      <c r="I50" s="18" t="s">
        <v>35</v>
      </c>
      <c r="J50" s="50" t="s">
        <v>40</v>
      </c>
      <c r="K50" s="49" t="s">
        <v>41</v>
      </c>
      <c r="L50" s="18" t="s">
        <v>35</v>
      </c>
      <c r="M50" s="50" t="s">
        <v>40</v>
      </c>
      <c r="N50" s="18" t="s">
        <v>41</v>
      </c>
      <c r="O50" s="18" t="s">
        <v>35</v>
      </c>
      <c r="P50" s="19" t="s">
        <v>40</v>
      </c>
      <c r="Q50" s="17" t="s">
        <v>225</v>
      </c>
      <c r="R50" s="18" t="s">
        <v>225</v>
      </c>
      <c r="S50" s="49" t="s">
        <v>226</v>
      </c>
      <c r="T50" s="50" t="s">
        <v>151</v>
      </c>
      <c r="U50" s="49" t="s">
        <v>227</v>
      </c>
      <c r="V50" s="50" t="s">
        <v>227</v>
      </c>
      <c r="W50" s="18" t="s">
        <v>36</v>
      </c>
      <c r="X50" s="19" t="s">
        <v>36</v>
      </c>
      <c r="Y50" s="17" t="s">
        <v>142</v>
      </c>
      <c r="Z50" s="19" t="s">
        <v>47</v>
      </c>
      <c r="AG50" t="str">
        <f t="shared" si="65"/>
        <v>2A</v>
      </c>
      <c r="AH50" t="str">
        <f t="shared" si="7"/>
        <v>30</v>
      </c>
      <c r="AI50" t="str">
        <f t="shared" si="8"/>
        <v>0C</v>
      </c>
      <c r="AJ50" t="str">
        <f t="shared" si="9"/>
        <v>1E</v>
      </c>
      <c r="AK50" t="str">
        <f t="shared" si="10"/>
        <v>E0</v>
      </c>
      <c r="AL50" t="str">
        <f t="shared" si="11"/>
        <v>10</v>
      </c>
      <c r="AM50" t="str">
        <f t="shared" si="12"/>
        <v>1E</v>
      </c>
      <c r="AN50" t="str">
        <f t="shared" si="13"/>
        <v>FF</v>
      </c>
      <c r="AO50" t="str">
        <f t="shared" si="14"/>
        <v>19</v>
      </c>
      <c r="AP50" t="str">
        <f t="shared" si="15"/>
        <v>1E</v>
      </c>
      <c r="AQ50" t="str">
        <f t="shared" si="16"/>
        <v>FF</v>
      </c>
      <c r="AR50" t="str">
        <f t="shared" si="17"/>
        <v>19</v>
      </c>
      <c r="AS50" t="str">
        <f t="shared" si="18"/>
        <v>1E</v>
      </c>
      <c r="AT50" t="str">
        <f t="shared" si="19"/>
        <v>FF</v>
      </c>
      <c r="AU50" t="str">
        <f t="shared" si="20"/>
        <v>BD</v>
      </c>
      <c r="AV50" t="str">
        <f t="shared" si="21"/>
        <v>BD</v>
      </c>
      <c r="AW50" t="str">
        <f t="shared" si="22"/>
        <v>BE</v>
      </c>
      <c r="AX50" t="str">
        <f t="shared" si="23"/>
        <v>60</v>
      </c>
      <c r="AY50" t="str">
        <f t="shared" si="24"/>
        <v>BF</v>
      </c>
      <c r="AZ50" t="str">
        <f t="shared" si="25"/>
        <v>BF</v>
      </c>
      <c r="BA50" t="str">
        <f t="shared" si="26"/>
        <v>C0</v>
      </c>
      <c r="BB50" t="str">
        <f t="shared" si="27"/>
        <v>C0</v>
      </c>
      <c r="BC50" t="str">
        <f t="shared" si="28"/>
        <v>57</v>
      </c>
      <c r="BD50" t="str">
        <f t="shared" si="29"/>
        <v>6F</v>
      </c>
      <c r="BF50" s="2" t="str">
        <f t="shared" si="63"/>
        <v>2A300C1EE0101EFF191EFF191EFFBDBDBE60BFBFC0C0576F</v>
      </c>
      <c r="BG50" t="str">
        <f t="shared" si="30"/>
        <v>1EE0101EFF191EFF191EFF</v>
      </c>
      <c r="BH50" t="str">
        <f t="shared" si="31"/>
        <v>1EE0101EFF191EFF191EFF</v>
      </c>
      <c r="BI50" t="str">
        <f t="shared" si="31"/>
        <v>1EE0101EFF191EFF191EFF</v>
      </c>
      <c r="BJ50" t="str">
        <f t="shared" ref="BJ50:BM50" si="80">IF(BI50=BJ$2,"",BI50)</f>
        <v>1EE0101EFF191EFF191EFF</v>
      </c>
      <c r="BK50" t="str">
        <f t="shared" si="80"/>
        <v>1EE0101EFF191EFF191EFF</v>
      </c>
      <c r="BL50" t="str">
        <f t="shared" si="80"/>
        <v/>
      </c>
      <c r="BM50" t="str">
        <f t="shared" si="80"/>
        <v/>
      </c>
    </row>
    <row r="51" spans="1:65" x14ac:dyDescent="0.25">
      <c r="A51" s="60" t="s">
        <v>17</v>
      </c>
      <c r="B51" s="40" t="str">
        <f>IF(HEX2DEC(C51),INDEX(Paths!$A$1:$A$48,HEX2DEC(C51)+1,1),"")</f>
        <v>Bervenia Free City - Finath River</v>
      </c>
      <c r="C51" s="20" t="s">
        <v>81</v>
      </c>
      <c r="D51" s="21" t="s">
        <v>106</v>
      </c>
      <c r="E51" s="22" t="s">
        <v>63</v>
      </c>
      <c r="F51" s="23" t="s">
        <v>35</v>
      </c>
      <c r="G51" s="23" t="s">
        <v>73</v>
      </c>
      <c r="H51" s="51" t="s">
        <v>39</v>
      </c>
      <c r="I51" s="23" t="s">
        <v>35</v>
      </c>
      <c r="J51" s="52" t="s">
        <v>40</v>
      </c>
      <c r="K51" s="51" t="s">
        <v>41</v>
      </c>
      <c r="L51" s="23" t="s">
        <v>35</v>
      </c>
      <c r="M51" s="52" t="s">
        <v>40</v>
      </c>
      <c r="N51" s="23" t="s">
        <v>41</v>
      </c>
      <c r="O51" s="23" t="s">
        <v>35</v>
      </c>
      <c r="P51" s="24" t="s">
        <v>40</v>
      </c>
      <c r="Q51" s="22" t="s">
        <v>228</v>
      </c>
      <c r="R51" s="23" t="s">
        <v>228</v>
      </c>
      <c r="S51" s="51" t="s">
        <v>229</v>
      </c>
      <c r="T51" s="52" t="s">
        <v>229</v>
      </c>
      <c r="U51" s="51" t="s">
        <v>230</v>
      </c>
      <c r="V51" s="52" t="s">
        <v>230</v>
      </c>
      <c r="W51" s="23" t="s">
        <v>231</v>
      </c>
      <c r="X51" s="24" t="s">
        <v>231</v>
      </c>
      <c r="Y51" s="22" t="s">
        <v>143</v>
      </c>
      <c r="Z51" s="24" t="s">
        <v>47</v>
      </c>
      <c r="AG51" t="str">
        <f t="shared" si="65"/>
        <v>1B</v>
      </c>
      <c r="AH51" t="str">
        <f t="shared" si="7"/>
        <v>31</v>
      </c>
      <c r="AI51" t="str">
        <f t="shared" si="8"/>
        <v>0E</v>
      </c>
      <c r="AJ51" t="str">
        <f t="shared" si="9"/>
        <v>1E</v>
      </c>
      <c r="AK51" t="str">
        <f t="shared" si="10"/>
        <v>F0</v>
      </c>
      <c r="AL51" t="str">
        <f t="shared" si="11"/>
        <v>10</v>
      </c>
      <c r="AM51" t="str">
        <f t="shared" si="12"/>
        <v>1E</v>
      </c>
      <c r="AN51" t="str">
        <f t="shared" si="13"/>
        <v>FF</v>
      </c>
      <c r="AO51" t="str">
        <f t="shared" si="14"/>
        <v>19</v>
      </c>
      <c r="AP51" t="str">
        <f t="shared" si="15"/>
        <v>1E</v>
      </c>
      <c r="AQ51" t="str">
        <f t="shared" si="16"/>
        <v>FF</v>
      </c>
      <c r="AR51" t="str">
        <f t="shared" si="17"/>
        <v>19</v>
      </c>
      <c r="AS51" t="str">
        <f t="shared" si="18"/>
        <v>1E</v>
      </c>
      <c r="AT51" t="str">
        <f t="shared" si="19"/>
        <v>FF</v>
      </c>
      <c r="AU51" t="str">
        <f t="shared" si="20"/>
        <v>C1</v>
      </c>
      <c r="AV51" t="str">
        <f t="shared" si="21"/>
        <v>C1</v>
      </c>
      <c r="AW51" t="str">
        <f t="shared" si="22"/>
        <v>C2</v>
      </c>
      <c r="AX51" t="str">
        <f t="shared" si="23"/>
        <v>C2</v>
      </c>
      <c r="AY51" t="str">
        <f t="shared" si="24"/>
        <v>C3</v>
      </c>
      <c r="AZ51" t="str">
        <f t="shared" si="25"/>
        <v>C3</v>
      </c>
      <c r="BA51" t="str">
        <f t="shared" si="26"/>
        <v>C4</v>
      </c>
      <c r="BB51" t="str">
        <f t="shared" si="27"/>
        <v>C4</v>
      </c>
      <c r="BC51" t="str">
        <f t="shared" si="28"/>
        <v>58</v>
      </c>
      <c r="BD51" t="str">
        <f t="shared" si="29"/>
        <v>6F</v>
      </c>
      <c r="BF51" s="2" t="str">
        <f t="shared" si="63"/>
        <v>1B310E1EF0101EFF191EFF191EFFC1C1C2C2C3C3C4C4586F</v>
      </c>
      <c r="BG51" t="str">
        <f t="shared" si="30"/>
        <v>1EF0101EFF191EFF191EFF</v>
      </c>
      <c r="BH51" t="str">
        <f t="shared" si="31"/>
        <v>1EF0101EFF191EFF191EFF</v>
      </c>
      <c r="BI51" t="str">
        <f t="shared" si="31"/>
        <v>1EF0101EFF191EFF191EFF</v>
      </c>
      <c r="BJ51" t="str">
        <f t="shared" ref="BJ51:BM51" si="81">IF(BI51=BJ$2,"",BI51)</f>
        <v>1EF0101EFF191EFF191EFF</v>
      </c>
      <c r="BK51" t="str">
        <f t="shared" si="81"/>
        <v/>
      </c>
      <c r="BL51" t="str">
        <f t="shared" si="81"/>
        <v/>
      </c>
      <c r="BM51" t="str">
        <f t="shared" si="81"/>
        <v/>
      </c>
    </row>
    <row r="52" spans="1:65" x14ac:dyDescent="0.25">
      <c r="A52" s="61" t="s">
        <v>17</v>
      </c>
      <c r="B52" s="38" t="str">
        <f>IF(HEX2DEC(C52),INDEX(Paths!$A$1:$A$48,HEX2DEC(C52)+1,1),"")</f>
        <v>Zeltennia Castle - Finath River</v>
      </c>
      <c r="C52" s="8" t="s">
        <v>82</v>
      </c>
      <c r="D52" s="9" t="s">
        <v>107</v>
      </c>
      <c r="E52" s="10" t="s">
        <v>63</v>
      </c>
      <c r="F52" s="11" t="s">
        <v>35</v>
      </c>
      <c r="G52" s="11" t="s">
        <v>38</v>
      </c>
      <c r="H52" s="47" t="s">
        <v>39</v>
      </c>
      <c r="I52" s="11" t="s">
        <v>35</v>
      </c>
      <c r="J52" s="48" t="s">
        <v>40</v>
      </c>
      <c r="K52" s="47" t="s">
        <v>41</v>
      </c>
      <c r="L52" s="11" t="s">
        <v>35</v>
      </c>
      <c r="M52" s="48" t="s">
        <v>40</v>
      </c>
      <c r="N52" s="11" t="s">
        <v>41</v>
      </c>
      <c r="O52" s="11" t="s">
        <v>35</v>
      </c>
      <c r="P52" s="12" t="s">
        <v>40</v>
      </c>
      <c r="Q52" s="10" t="s">
        <v>232</v>
      </c>
      <c r="R52" s="11" t="s">
        <v>232</v>
      </c>
      <c r="S52" s="47" t="s">
        <v>233</v>
      </c>
      <c r="T52" s="48" t="s">
        <v>161</v>
      </c>
      <c r="U52" s="47" t="s">
        <v>234</v>
      </c>
      <c r="V52" s="48" t="s">
        <v>234</v>
      </c>
      <c r="W52" s="11" t="s">
        <v>235</v>
      </c>
      <c r="X52" s="12" t="s">
        <v>235</v>
      </c>
      <c r="Y52" s="10" t="s">
        <v>143</v>
      </c>
      <c r="Z52" s="12" t="s">
        <v>47</v>
      </c>
      <c r="AG52" t="str">
        <f t="shared" si="65"/>
        <v>1C</v>
      </c>
      <c r="AH52" t="str">
        <f t="shared" si="7"/>
        <v>32</v>
      </c>
      <c r="AI52" t="str">
        <f t="shared" si="8"/>
        <v>0E</v>
      </c>
      <c r="AJ52" t="str">
        <f t="shared" si="9"/>
        <v>1E</v>
      </c>
      <c r="AK52" t="str">
        <f t="shared" si="10"/>
        <v>E0</v>
      </c>
      <c r="AL52" t="str">
        <f t="shared" si="11"/>
        <v>10</v>
      </c>
      <c r="AM52" t="str">
        <f t="shared" si="12"/>
        <v>1E</v>
      </c>
      <c r="AN52" t="str">
        <f t="shared" si="13"/>
        <v>FF</v>
      </c>
      <c r="AO52" t="str">
        <f t="shared" si="14"/>
        <v>19</v>
      </c>
      <c r="AP52" t="str">
        <f t="shared" si="15"/>
        <v>1E</v>
      </c>
      <c r="AQ52" t="str">
        <f t="shared" si="16"/>
        <v>FF</v>
      </c>
      <c r="AR52" t="str">
        <f t="shared" si="17"/>
        <v>19</v>
      </c>
      <c r="AS52" t="str">
        <f t="shared" si="18"/>
        <v>1E</v>
      </c>
      <c r="AT52" t="str">
        <f t="shared" si="19"/>
        <v>FF</v>
      </c>
      <c r="AU52" t="str">
        <f t="shared" si="20"/>
        <v>C5</v>
      </c>
      <c r="AV52" t="str">
        <f t="shared" si="21"/>
        <v>C5</v>
      </c>
      <c r="AW52" t="str">
        <f t="shared" si="22"/>
        <v>C6</v>
      </c>
      <c r="AX52" t="str">
        <f t="shared" si="23"/>
        <v>69</v>
      </c>
      <c r="AY52" t="str">
        <f t="shared" si="24"/>
        <v>C7</v>
      </c>
      <c r="AZ52" t="str">
        <f t="shared" si="25"/>
        <v>C7</v>
      </c>
      <c r="BA52" t="str">
        <f t="shared" si="26"/>
        <v>C8</v>
      </c>
      <c r="BB52" t="str">
        <f t="shared" si="27"/>
        <v>C8</v>
      </c>
      <c r="BC52" t="str">
        <f t="shared" si="28"/>
        <v>58</v>
      </c>
      <c r="BD52" t="str">
        <f t="shared" si="29"/>
        <v>6F</v>
      </c>
      <c r="BF52" s="2" t="str">
        <f t="shared" si="63"/>
        <v>1C320E1EE0101EFF191EFF191EFFC5C5C669C7C7C8C8586F</v>
      </c>
      <c r="BG52" t="str">
        <f t="shared" si="30"/>
        <v>1EE0101EFF191EFF191EFF</v>
      </c>
      <c r="BH52" t="str">
        <f t="shared" si="31"/>
        <v>1EE0101EFF191EFF191EFF</v>
      </c>
      <c r="BI52" t="str">
        <f t="shared" si="31"/>
        <v>1EE0101EFF191EFF191EFF</v>
      </c>
      <c r="BJ52" t="str">
        <f t="shared" ref="BJ52:BM52" si="82">IF(BI52=BJ$2,"",BI52)</f>
        <v>1EE0101EFF191EFF191EFF</v>
      </c>
      <c r="BK52" t="str">
        <f t="shared" si="82"/>
        <v>1EE0101EFF191EFF191EFF</v>
      </c>
      <c r="BL52" t="str">
        <f t="shared" si="82"/>
        <v/>
      </c>
      <c r="BM52" t="str">
        <f t="shared" si="82"/>
        <v/>
      </c>
    </row>
    <row r="53" spans="1:65" x14ac:dyDescent="0.25">
      <c r="A53" s="62" t="s">
        <v>17</v>
      </c>
      <c r="B53" s="39" t="str">
        <f>IF(HEX2DEC(C53),INDEX(Paths!$A$1:$A$48,HEX2DEC(C53)+1,1),"")</f>
        <v/>
      </c>
      <c r="C53" s="15" t="s">
        <v>88</v>
      </c>
      <c r="D53" s="16" t="s">
        <v>108</v>
      </c>
      <c r="E53" s="17" t="s">
        <v>88</v>
      </c>
      <c r="F53" s="18" t="s">
        <v>88</v>
      </c>
      <c r="G53" s="18" t="s">
        <v>88</v>
      </c>
      <c r="H53" s="49" t="s">
        <v>88</v>
      </c>
      <c r="I53" s="18" t="s">
        <v>88</v>
      </c>
      <c r="J53" s="50" t="s">
        <v>88</v>
      </c>
      <c r="K53" s="49" t="s">
        <v>88</v>
      </c>
      <c r="L53" s="18" t="s">
        <v>88</v>
      </c>
      <c r="M53" s="50" t="s">
        <v>88</v>
      </c>
      <c r="N53" s="18" t="s">
        <v>88</v>
      </c>
      <c r="O53" s="18" t="s">
        <v>88</v>
      </c>
      <c r="P53" s="19" t="s">
        <v>88</v>
      </c>
      <c r="Q53" s="17" t="s">
        <v>236</v>
      </c>
      <c r="R53" s="18" t="s">
        <v>236</v>
      </c>
      <c r="S53" s="49" t="s">
        <v>237</v>
      </c>
      <c r="T53" s="50" t="s">
        <v>237</v>
      </c>
      <c r="U53" s="49" t="s">
        <v>238</v>
      </c>
      <c r="V53" s="50" t="s">
        <v>238</v>
      </c>
      <c r="W53" s="18" t="s">
        <v>239</v>
      </c>
      <c r="X53" s="19" t="s">
        <v>239</v>
      </c>
      <c r="Y53" s="17" t="s">
        <v>143</v>
      </c>
      <c r="Z53" s="19" t="s">
        <v>47</v>
      </c>
      <c r="AG53" t="str">
        <f t="shared" si="65"/>
        <v>00</v>
      </c>
      <c r="AH53" t="str">
        <f t="shared" si="7"/>
        <v>33</v>
      </c>
      <c r="AI53" t="str">
        <f t="shared" si="8"/>
        <v>00</v>
      </c>
      <c r="AJ53" t="str">
        <f t="shared" si="9"/>
        <v>00</v>
      </c>
      <c r="AK53" t="str">
        <f t="shared" si="10"/>
        <v>00</v>
      </c>
      <c r="AL53" t="str">
        <f t="shared" si="11"/>
        <v>00</v>
      </c>
      <c r="AM53" t="str">
        <f t="shared" si="12"/>
        <v>00</v>
      </c>
      <c r="AN53" t="str">
        <f t="shared" si="13"/>
        <v>00</v>
      </c>
      <c r="AO53" t="str">
        <f t="shared" si="14"/>
        <v>00</v>
      </c>
      <c r="AP53" t="str">
        <f t="shared" si="15"/>
        <v>00</v>
      </c>
      <c r="AQ53" t="str">
        <f t="shared" si="16"/>
        <v>00</v>
      </c>
      <c r="AR53" t="str">
        <f t="shared" si="17"/>
        <v>00</v>
      </c>
      <c r="AS53" t="str">
        <f t="shared" si="18"/>
        <v>00</v>
      </c>
      <c r="AT53" t="str">
        <f t="shared" si="19"/>
        <v>00</v>
      </c>
      <c r="AU53" t="str">
        <f t="shared" si="20"/>
        <v>C9</v>
      </c>
      <c r="AV53" t="str">
        <f t="shared" si="21"/>
        <v>C9</v>
      </c>
      <c r="AW53" t="str">
        <f t="shared" si="22"/>
        <v>CA</v>
      </c>
      <c r="AX53" t="str">
        <f t="shared" si="23"/>
        <v>CA</v>
      </c>
      <c r="AY53" t="str">
        <f t="shared" si="24"/>
        <v>CB</v>
      </c>
      <c r="AZ53" t="str">
        <f t="shared" si="25"/>
        <v>CB</v>
      </c>
      <c r="BA53" t="str">
        <f t="shared" si="26"/>
        <v>CC</v>
      </c>
      <c r="BB53" t="str">
        <f t="shared" si="27"/>
        <v>CC</v>
      </c>
      <c r="BC53" t="str">
        <f t="shared" si="28"/>
        <v>58</v>
      </c>
      <c r="BD53" t="str">
        <f t="shared" si="29"/>
        <v>6F</v>
      </c>
      <c r="BF53" s="2" t="str">
        <f t="shared" si="63"/>
        <v>0033000000000000000000000000C9C9CACACBCBCCCC586F</v>
      </c>
      <c r="BG53" t="str">
        <f t="shared" si="30"/>
        <v>0000000000000000000000</v>
      </c>
      <c r="BH53" t="str">
        <f t="shared" si="31"/>
        <v/>
      </c>
      <c r="BI53" t="str">
        <f t="shared" si="31"/>
        <v/>
      </c>
      <c r="BJ53" t="str">
        <f t="shared" ref="BJ53:BM53" si="83">IF(BI53=BJ$2,"",BI53)</f>
        <v/>
      </c>
      <c r="BK53" t="str">
        <f t="shared" si="83"/>
        <v/>
      </c>
      <c r="BL53" t="str">
        <f t="shared" si="83"/>
        <v/>
      </c>
      <c r="BM53" t="str">
        <f t="shared" si="83"/>
        <v/>
      </c>
    </row>
    <row r="54" spans="1:65" x14ac:dyDescent="0.25">
      <c r="A54" s="60" t="s">
        <v>19</v>
      </c>
      <c r="B54" s="40" t="str">
        <f>IF(HEX2DEC(C54),INDEX(Paths!$A$1:$A$48,HEX2DEC(C54)+1,1),"")</f>
        <v>Germinas Peak - Poeskas Lake</v>
      </c>
      <c r="C54" s="20" t="s">
        <v>87</v>
      </c>
      <c r="D54" s="21" t="s">
        <v>109</v>
      </c>
      <c r="E54" s="22" t="s">
        <v>63</v>
      </c>
      <c r="F54" s="23" t="s">
        <v>35</v>
      </c>
      <c r="G54" s="23" t="s">
        <v>38</v>
      </c>
      <c r="H54" s="51" t="s">
        <v>39</v>
      </c>
      <c r="I54" s="23" t="s">
        <v>35</v>
      </c>
      <c r="J54" s="52" t="s">
        <v>40</v>
      </c>
      <c r="K54" s="51" t="s">
        <v>41</v>
      </c>
      <c r="L54" s="23" t="s">
        <v>35</v>
      </c>
      <c r="M54" s="52" t="s">
        <v>40</v>
      </c>
      <c r="N54" s="23" t="s">
        <v>41</v>
      </c>
      <c r="O54" s="23" t="s">
        <v>35</v>
      </c>
      <c r="P54" s="24" t="s">
        <v>40</v>
      </c>
      <c r="Q54" s="22" t="s">
        <v>240</v>
      </c>
      <c r="R54" s="23" t="s">
        <v>240</v>
      </c>
      <c r="S54" s="51" t="s">
        <v>241</v>
      </c>
      <c r="T54" s="52" t="s">
        <v>204</v>
      </c>
      <c r="U54" s="51" t="s">
        <v>242</v>
      </c>
      <c r="V54" s="52" t="s">
        <v>242</v>
      </c>
      <c r="W54" s="23" t="s">
        <v>243</v>
      </c>
      <c r="X54" s="24" t="s">
        <v>243</v>
      </c>
      <c r="Y54" s="22" t="s">
        <v>144</v>
      </c>
      <c r="Z54" s="24" t="s">
        <v>47</v>
      </c>
      <c r="AG54" t="str">
        <f t="shared" si="65"/>
        <v>20</v>
      </c>
      <c r="AH54" t="str">
        <f t="shared" si="7"/>
        <v>34</v>
      </c>
      <c r="AI54" t="str">
        <f t="shared" si="8"/>
        <v>0E</v>
      </c>
      <c r="AJ54" t="str">
        <f t="shared" si="9"/>
        <v>1E</v>
      </c>
      <c r="AK54" t="str">
        <f t="shared" si="10"/>
        <v>E0</v>
      </c>
      <c r="AL54" t="str">
        <f t="shared" si="11"/>
        <v>10</v>
      </c>
      <c r="AM54" t="str">
        <f t="shared" si="12"/>
        <v>1E</v>
      </c>
      <c r="AN54" t="str">
        <f t="shared" si="13"/>
        <v>FF</v>
      </c>
      <c r="AO54" t="str">
        <f t="shared" si="14"/>
        <v>19</v>
      </c>
      <c r="AP54" t="str">
        <f t="shared" si="15"/>
        <v>1E</v>
      </c>
      <c r="AQ54" t="str">
        <f t="shared" si="16"/>
        <v>FF</v>
      </c>
      <c r="AR54" t="str">
        <f t="shared" si="17"/>
        <v>19</v>
      </c>
      <c r="AS54" t="str">
        <f t="shared" si="18"/>
        <v>1E</v>
      </c>
      <c r="AT54" t="str">
        <f t="shared" si="19"/>
        <v>FF</v>
      </c>
      <c r="AU54" t="str">
        <f t="shared" si="20"/>
        <v>CD</v>
      </c>
      <c r="AV54" t="str">
        <f t="shared" si="21"/>
        <v>CD</v>
      </c>
      <c r="AW54" t="str">
        <f t="shared" si="22"/>
        <v>CE</v>
      </c>
      <c r="AX54" t="str">
        <f t="shared" si="23"/>
        <v>99</v>
      </c>
      <c r="AY54" t="str">
        <f t="shared" si="24"/>
        <v>CF</v>
      </c>
      <c r="AZ54" t="str">
        <f t="shared" si="25"/>
        <v>CF</v>
      </c>
      <c r="BA54" t="str">
        <f t="shared" si="26"/>
        <v>D0</v>
      </c>
      <c r="BB54" t="str">
        <f t="shared" si="27"/>
        <v>D0</v>
      </c>
      <c r="BC54" t="str">
        <f t="shared" si="28"/>
        <v>59</v>
      </c>
      <c r="BD54" t="str">
        <f t="shared" si="29"/>
        <v>6F</v>
      </c>
      <c r="BF54" s="2" t="str">
        <f t="shared" si="63"/>
        <v>20340E1EE0101EFF191EFF191EFFCDCDCE99CFCFD0D0596F</v>
      </c>
      <c r="BG54" t="str">
        <f t="shared" si="30"/>
        <v>1EE0101EFF191EFF191EFF</v>
      </c>
      <c r="BH54" t="str">
        <f t="shared" si="31"/>
        <v>1EE0101EFF191EFF191EFF</v>
      </c>
      <c r="BI54" t="str">
        <f t="shared" si="31"/>
        <v>1EE0101EFF191EFF191EFF</v>
      </c>
      <c r="BJ54" t="str">
        <f t="shared" ref="BJ54:BM54" si="84">IF(BI54=BJ$2,"",BI54)</f>
        <v>1EE0101EFF191EFF191EFF</v>
      </c>
      <c r="BK54" t="str">
        <f t="shared" si="84"/>
        <v>1EE0101EFF191EFF191EFF</v>
      </c>
      <c r="BL54" t="str">
        <f t="shared" si="84"/>
        <v/>
      </c>
      <c r="BM54" t="str">
        <f t="shared" si="84"/>
        <v/>
      </c>
    </row>
    <row r="55" spans="1:65" x14ac:dyDescent="0.25">
      <c r="A55" s="61" t="s">
        <v>19</v>
      </c>
      <c r="B55" s="38" t="str">
        <f>IF(HEX2DEC(C55),INDEX(Paths!$A$1:$A$48,HEX2DEC(C55)+1,1),"")</f>
        <v>Limberry Castle - Poeskas Lake</v>
      </c>
      <c r="C55" s="8" t="s">
        <v>90</v>
      </c>
      <c r="D55" s="9" t="s">
        <v>111</v>
      </c>
      <c r="E55" s="10" t="s">
        <v>63</v>
      </c>
      <c r="F55" s="11" t="s">
        <v>35</v>
      </c>
      <c r="G55" s="11" t="s">
        <v>73</v>
      </c>
      <c r="H55" s="47" t="s">
        <v>39</v>
      </c>
      <c r="I55" s="11" t="s">
        <v>35</v>
      </c>
      <c r="J55" s="48" t="s">
        <v>40</v>
      </c>
      <c r="K55" s="47" t="s">
        <v>41</v>
      </c>
      <c r="L55" s="11" t="s">
        <v>35</v>
      </c>
      <c r="M55" s="48" t="s">
        <v>40</v>
      </c>
      <c r="N55" s="11" t="s">
        <v>41</v>
      </c>
      <c r="O55" s="11" t="s">
        <v>35</v>
      </c>
      <c r="P55" s="12" t="s">
        <v>40</v>
      </c>
      <c r="Q55" s="10" t="s">
        <v>244</v>
      </c>
      <c r="R55" s="11" t="s">
        <v>244</v>
      </c>
      <c r="S55" s="47" t="s">
        <v>245</v>
      </c>
      <c r="T55" s="48" t="s">
        <v>245</v>
      </c>
      <c r="U55" s="47" t="s">
        <v>246</v>
      </c>
      <c r="V55" s="48" t="s">
        <v>246</v>
      </c>
      <c r="W55" s="11" t="s">
        <v>247</v>
      </c>
      <c r="X55" s="12" t="s">
        <v>247</v>
      </c>
      <c r="Y55" s="10" t="s">
        <v>144</v>
      </c>
      <c r="Z55" s="12" t="s">
        <v>47</v>
      </c>
      <c r="AG55" t="str">
        <f t="shared" si="65"/>
        <v>21</v>
      </c>
      <c r="AH55" t="str">
        <f t="shared" si="7"/>
        <v>35</v>
      </c>
      <c r="AI55" t="str">
        <f t="shared" si="8"/>
        <v>0E</v>
      </c>
      <c r="AJ55" t="str">
        <f t="shared" si="9"/>
        <v>1E</v>
      </c>
      <c r="AK55" t="str">
        <f t="shared" si="10"/>
        <v>F0</v>
      </c>
      <c r="AL55" t="str">
        <f t="shared" si="11"/>
        <v>10</v>
      </c>
      <c r="AM55" t="str">
        <f t="shared" si="12"/>
        <v>1E</v>
      </c>
      <c r="AN55" t="str">
        <f t="shared" si="13"/>
        <v>FF</v>
      </c>
      <c r="AO55" t="str">
        <f t="shared" si="14"/>
        <v>19</v>
      </c>
      <c r="AP55" t="str">
        <f t="shared" si="15"/>
        <v>1E</v>
      </c>
      <c r="AQ55" t="str">
        <f t="shared" si="16"/>
        <v>FF</v>
      </c>
      <c r="AR55" t="str">
        <f t="shared" si="17"/>
        <v>19</v>
      </c>
      <c r="AS55" t="str">
        <f t="shared" si="18"/>
        <v>1E</v>
      </c>
      <c r="AT55" t="str">
        <f t="shared" si="19"/>
        <v>FF</v>
      </c>
      <c r="AU55" t="str">
        <f t="shared" si="20"/>
        <v>D1</v>
      </c>
      <c r="AV55" t="str">
        <f t="shared" si="21"/>
        <v>D1</v>
      </c>
      <c r="AW55" t="str">
        <f t="shared" si="22"/>
        <v>D2</v>
      </c>
      <c r="AX55" t="str">
        <f t="shared" si="23"/>
        <v>D2</v>
      </c>
      <c r="AY55" t="str">
        <f t="shared" si="24"/>
        <v>D3</v>
      </c>
      <c r="AZ55" t="str">
        <f t="shared" si="25"/>
        <v>D3</v>
      </c>
      <c r="BA55" t="str">
        <f t="shared" si="26"/>
        <v>D4</v>
      </c>
      <c r="BB55" t="str">
        <f t="shared" si="27"/>
        <v>D4</v>
      </c>
      <c r="BC55" t="str">
        <f t="shared" si="28"/>
        <v>59</v>
      </c>
      <c r="BD55" t="str">
        <f t="shared" si="29"/>
        <v>6F</v>
      </c>
      <c r="BF55" s="2" t="str">
        <f t="shared" si="63"/>
        <v>21350E1EF0101EFF191EFF191EFFD1D1D2D2D3D3D4D4596F</v>
      </c>
      <c r="BG55" t="str">
        <f t="shared" si="30"/>
        <v>1EF0101EFF191EFF191EFF</v>
      </c>
      <c r="BH55" t="str">
        <f t="shared" si="31"/>
        <v>1EF0101EFF191EFF191EFF</v>
      </c>
      <c r="BI55" t="str">
        <f t="shared" si="31"/>
        <v>1EF0101EFF191EFF191EFF</v>
      </c>
      <c r="BJ55" t="str">
        <f t="shared" ref="BJ55:BM55" si="85">IF(BI55=BJ$2,"",BI55)</f>
        <v>1EF0101EFF191EFF191EFF</v>
      </c>
      <c r="BK55" t="str">
        <f t="shared" si="85"/>
        <v/>
      </c>
      <c r="BL55" t="str">
        <f t="shared" si="85"/>
        <v/>
      </c>
      <c r="BM55" t="str">
        <f t="shared" si="85"/>
        <v/>
      </c>
    </row>
    <row r="56" spans="1:65" x14ac:dyDescent="0.25">
      <c r="A56" s="62" t="s">
        <v>19</v>
      </c>
      <c r="B56" s="39" t="str">
        <f>IF(HEX2DEC(C56),INDEX(Paths!$A$1:$A$48,HEX2DEC(C56)+1,1),"")</f>
        <v/>
      </c>
      <c r="C56" s="15" t="s">
        <v>88</v>
      </c>
      <c r="D56" s="16" t="s">
        <v>112</v>
      </c>
      <c r="E56" s="17" t="s">
        <v>88</v>
      </c>
      <c r="F56" s="18" t="s">
        <v>88</v>
      </c>
      <c r="G56" s="18" t="s">
        <v>88</v>
      </c>
      <c r="H56" s="49" t="s">
        <v>88</v>
      </c>
      <c r="I56" s="18" t="s">
        <v>88</v>
      </c>
      <c r="J56" s="50" t="s">
        <v>88</v>
      </c>
      <c r="K56" s="49" t="s">
        <v>88</v>
      </c>
      <c r="L56" s="18" t="s">
        <v>88</v>
      </c>
      <c r="M56" s="50" t="s">
        <v>88</v>
      </c>
      <c r="N56" s="18" t="s">
        <v>88</v>
      </c>
      <c r="O56" s="18" t="s">
        <v>88</v>
      </c>
      <c r="P56" s="19" t="s">
        <v>88</v>
      </c>
      <c r="Q56" s="17" t="s">
        <v>248</v>
      </c>
      <c r="R56" s="18" t="s">
        <v>248</v>
      </c>
      <c r="S56" s="49" t="s">
        <v>249</v>
      </c>
      <c r="T56" s="50" t="s">
        <v>249</v>
      </c>
      <c r="U56" s="49" t="s">
        <v>250</v>
      </c>
      <c r="V56" s="50" t="s">
        <v>250</v>
      </c>
      <c r="W56" s="18" t="s">
        <v>251</v>
      </c>
      <c r="X56" s="19" t="s">
        <v>251</v>
      </c>
      <c r="Y56" s="17" t="s">
        <v>144</v>
      </c>
      <c r="Z56" s="19" t="s">
        <v>47</v>
      </c>
      <c r="AG56" t="str">
        <f t="shared" si="65"/>
        <v>00</v>
      </c>
      <c r="AH56" t="str">
        <f t="shared" si="7"/>
        <v>36</v>
      </c>
      <c r="AI56" t="str">
        <f t="shared" si="8"/>
        <v>00</v>
      </c>
      <c r="AJ56" t="str">
        <f t="shared" si="9"/>
        <v>00</v>
      </c>
      <c r="AK56" t="str">
        <f t="shared" si="10"/>
        <v>00</v>
      </c>
      <c r="AL56" t="str">
        <f t="shared" si="11"/>
        <v>00</v>
      </c>
      <c r="AM56" t="str">
        <f t="shared" si="12"/>
        <v>00</v>
      </c>
      <c r="AN56" t="str">
        <f t="shared" si="13"/>
        <v>00</v>
      </c>
      <c r="AO56" t="str">
        <f t="shared" si="14"/>
        <v>00</v>
      </c>
      <c r="AP56" t="str">
        <f t="shared" si="15"/>
        <v>00</v>
      </c>
      <c r="AQ56" t="str">
        <f t="shared" si="16"/>
        <v>00</v>
      </c>
      <c r="AR56" t="str">
        <f t="shared" si="17"/>
        <v>00</v>
      </c>
      <c r="AS56" t="str">
        <f t="shared" si="18"/>
        <v>00</v>
      </c>
      <c r="AT56" t="str">
        <f t="shared" si="19"/>
        <v>00</v>
      </c>
      <c r="AU56" t="str">
        <f t="shared" si="20"/>
        <v>D5</v>
      </c>
      <c r="AV56" t="str">
        <f t="shared" si="21"/>
        <v>D5</v>
      </c>
      <c r="AW56" t="str">
        <f t="shared" si="22"/>
        <v>D6</v>
      </c>
      <c r="AX56" t="str">
        <f t="shared" si="23"/>
        <v>D6</v>
      </c>
      <c r="AY56" t="str">
        <f t="shared" si="24"/>
        <v>D7</v>
      </c>
      <c r="AZ56" t="str">
        <f t="shared" si="25"/>
        <v>D7</v>
      </c>
      <c r="BA56" t="str">
        <f t="shared" si="26"/>
        <v>D8</v>
      </c>
      <c r="BB56" t="str">
        <f t="shared" si="27"/>
        <v>D8</v>
      </c>
      <c r="BC56" t="str">
        <f t="shared" si="28"/>
        <v>59</v>
      </c>
      <c r="BD56" t="str">
        <f t="shared" si="29"/>
        <v>6F</v>
      </c>
      <c r="BF56" s="2" t="str">
        <f t="shared" si="63"/>
        <v>0036000000000000000000000000D5D5D6D6D7D7D8D8596F</v>
      </c>
      <c r="BG56" t="str">
        <f t="shared" si="30"/>
        <v>0000000000000000000000</v>
      </c>
      <c r="BH56" t="str">
        <f t="shared" si="31"/>
        <v/>
      </c>
      <c r="BI56" t="str">
        <f t="shared" si="31"/>
        <v/>
      </c>
      <c r="BJ56" t="str">
        <f t="shared" ref="BJ56:BM56" si="86">IF(BI56=BJ$2,"",BI56)</f>
        <v/>
      </c>
      <c r="BK56" t="str">
        <f t="shared" si="86"/>
        <v/>
      </c>
      <c r="BL56" t="str">
        <f t="shared" si="86"/>
        <v/>
      </c>
      <c r="BM56" t="str">
        <f t="shared" si="86"/>
        <v/>
      </c>
    </row>
    <row r="57" spans="1:65" x14ac:dyDescent="0.25">
      <c r="A57" s="60" t="s">
        <v>21</v>
      </c>
      <c r="B57" s="40" t="str">
        <f>IF(HEX2DEC(C57),INDEX(Paths!$A$1:$A$48,HEX2DEC(C57)+1,1),"")</f>
        <v>Zargidhas Trade City - Germinas Peak</v>
      </c>
      <c r="C57" s="20" t="s">
        <v>86</v>
      </c>
      <c r="D57" s="21" t="s">
        <v>114</v>
      </c>
      <c r="E57" s="22" t="s">
        <v>63</v>
      </c>
      <c r="F57" s="23" t="s">
        <v>35</v>
      </c>
      <c r="G57" s="23" t="s">
        <v>38</v>
      </c>
      <c r="H57" s="51" t="s">
        <v>39</v>
      </c>
      <c r="I57" s="23" t="s">
        <v>35</v>
      </c>
      <c r="J57" s="52" t="s">
        <v>40</v>
      </c>
      <c r="K57" s="51" t="s">
        <v>41</v>
      </c>
      <c r="L57" s="23" t="s">
        <v>35</v>
      </c>
      <c r="M57" s="52" t="s">
        <v>40</v>
      </c>
      <c r="N57" s="23" t="s">
        <v>41</v>
      </c>
      <c r="O57" s="23" t="s">
        <v>35</v>
      </c>
      <c r="P57" s="24" t="s">
        <v>40</v>
      </c>
      <c r="Q57" s="22" t="s">
        <v>252</v>
      </c>
      <c r="R57" s="23" t="s">
        <v>252</v>
      </c>
      <c r="S57" s="51" t="s">
        <v>253</v>
      </c>
      <c r="T57" s="52" t="s">
        <v>162</v>
      </c>
      <c r="U57" s="51" t="s">
        <v>254</v>
      </c>
      <c r="V57" s="52" t="s">
        <v>254</v>
      </c>
      <c r="W57" s="23" t="s">
        <v>255</v>
      </c>
      <c r="X57" s="24" t="s">
        <v>255</v>
      </c>
      <c r="Y57" s="22" t="s">
        <v>145</v>
      </c>
      <c r="Z57" s="24" t="s">
        <v>47</v>
      </c>
      <c r="AG57" t="str">
        <f t="shared" si="65"/>
        <v>1F</v>
      </c>
      <c r="AH57" t="str">
        <f t="shared" si="7"/>
        <v>37</v>
      </c>
      <c r="AI57" t="str">
        <f t="shared" si="8"/>
        <v>0E</v>
      </c>
      <c r="AJ57" t="str">
        <f t="shared" si="9"/>
        <v>1E</v>
      </c>
      <c r="AK57" t="str">
        <f t="shared" si="10"/>
        <v>E0</v>
      </c>
      <c r="AL57" t="str">
        <f t="shared" si="11"/>
        <v>10</v>
      </c>
      <c r="AM57" t="str">
        <f t="shared" si="12"/>
        <v>1E</v>
      </c>
      <c r="AN57" t="str">
        <f t="shared" si="13"/>
        <v>FF</v>
      </c>
      <c r="AO57" t="str">
        <f t="shared" si="14"/>
        <v>19</v>
      </c>
      <c r="AP57" t="str">
        <f t="shared" si="15"/>
        <v>1E</v>
      </c>
      <c r="AQ57" t="str">
        <f t="shared" si="16"/>
        <v>FF</v>
      </c>
      <c r="AR57" t="str">
        <f t="shared" si="17"/>
        <v>19</v>
      </c>
      <c r="AS57" t="str">
        <f t="shared" si="18"/>
        <v>1E</v>
      </c>
      <c r="AT57" t="str">
        <f t="shared" si="19"/>
        <v>FF</v>
      </c>
      <c r="AU57" t="str">
        <f t="shared" si="20"/>
        <v>D9</v>
      </c>
      <c r="AV57" t="str">
        <f t="shared" si="21"/>
        <v>D9</v>
      </c>
      <c r="AW57" t="str">
        <f t="shared" si="22"/>
        <v>DA</v>
      </c>
      <c r="AX57" t="str">
        <f t="shared" si="23"/>
        <v>6A</v>
      </c>
      <c r="AY57" t="str">
        <f t="shared" si="24"/>
        <v>DB</v>
      </c>
      <c r="AZ57" t="str">
        <f t="shared" si="25"/>
        <v>DB</v>
      </c>
      <c r="BA57" t="str">
        <f t="shared" si="26"/>
        <v>DC</v>
      </c>
      <c r="BB57" t="str">
        <f t="shared" si="27"/>
        <v>DC</v>
      </c>
      <c r="BC57" t="str">
        <f t="shared" si="28"/>
        <v>5A</v>
      </c>
      <c r="BD57" t="str">
        <f t="shared" si="29"/>
        <v>6F</v>
      </c>
      <c r="BF57" s="2" t="str">
        <f t="shared" si="63"/>
        <v>1F370E1EE0101EFF191EFF191EFFD9D9DA6ADBDBDCDC5A6F</v>
      </c>
      <c r="BG57" t="str">
        <f t="shared" si="30"/>
        <v>1EE0101EFF191EFF191EFF</v>
      </c>
      <c r="BH57" t="str">
        <f t="shared" si="31"/>
        <v>1EE0101EFF191EFF191EFF</v>
      </c>
      <c r="BI57" t="str">
        <f t="shared" si="31"/>
        <v>1EE0101EFF191EFF191EFF</v>
      </c>
      <c r="BJ57" t="str">
        <f t="shared" ref="BJ57:BM57" si="87">IF(BI57=BJ$2,"",BI57)</f>
        <v>1EE0101EFF191EFF191EFF</v>
      </c>
      <c r="BK57" t="str">
        <f t="shared" si="87"/>
        <v>1EE0101EFF191EFF191EFF</v>
      </c>
      <c r="BL57" t="str">
        <f t="shared" si="87"/>
        <v/>
      </c>
      <c r="BM57" t="str">
        <f t="shared" si="87"/>
        <v/>
      </c>
    </row>
    <row r="58" spans="1:65" x14ac:dyDescent="0.25">
      <c r="A58" s="61" t="s">
        <v>21</v>
      </c>
      <c r="B58" s="38" t="str">
        <f>IF(HEX2DEC(C58),INDEX(Paths!$A$1:$A$48,HEX2DEC(C58)+1,1),"")</f>
        <v>Germinas Peak - Poeskas Lake</v>
      </c>
      <c r="C58" s="8" t="s">
        <v>87</v>
      </c>
      <c r="D58" s="9" t="s">
        <v>115</v>
      </c>
      <c r="E58" s="10" t="s">
        <v>63</v>
      </c>
      <c r="F58" s="11" t="s">
        <v>35</v>
      </c>
      <c r="G58" s="11" t="s">
        <v>73</v>
      </c>
      <c r="H58" s="47" t="s">
        <v>39</v>
      </c>
      <c r="I58" s="11" t="s">
        <v>35</v>
      </c>
      <c r="J58" s="48" t="s">
        <v>40</v>
      </c>
      <c r="K58" s="47" t="s">
        <v>41</v>
      </c>
      <c r="L58" s="11" t="s">
        <v>35</v>
      </c>
      <c r="M58" s="48" t="s">
        <v>40</v>
      </c>
      <c r="N58" s="11" t="s">
        <v>41</v>
      </c>
      <c r="O58" s="11" t="s">
        <v>35</v>
      </c>
      <c r="P58" s="12" t="s">
        <v>40</v>
      </c>
      <c r="Q58" s="10" t="s">
        <v>256</v>
      </c>
      <c r="R58" s="11" t="s">
        <v>256</v>
      </c>
      <c r="S58" s="47" t="s">
        <v>257</v>
      </c>
      <c r="T58" s="48" t="s">
        <v>257</v>
      </c>
      <c r="U58" s="47" t="s">
        <v>258</v>
      </c>
      <c r="V58" s="48" t="s">
        <v>258</v>
      </c>
      <c r="W58" s="11" t="s">
        <v>38</v>
      </c>
      <c r="X58" s="12" t="s">
        <v>38</v>
      </c>
      <c r="Y58" s="10" t="s">
        <v>145</v>
      </c>
      <c r="Z58" s="12" t="s">
        <v>47</v>
      </c>
      <c r="AG58" t="str">
        <f t="shared" si="65"/>
        <v>20</v>
      </c>
      <c r="AH58" t="str">
        <f t="shared" si="7"/>
        <v>38</v>
      </c>
      <c r="AI58" t="str">
        <f t="shared" si="8"/>
        <v>0E</v>
      </c>
      <c r="AJ58" t="str">
        <f t="shared" si="9"/>
        <v>1E</v>
      </c>
      <c r="AK58" t="str">
        <f t="shared" si="10"/>
        <v>F0</v>
      </c>
      <c r="AL58" t="str">
        <f t="shared" si="11"/>
        <v>10</v>
      </c>
      <c r="AM58" t="str">
        <f t="shared" si="12"/>
        <v>1E</v>
      </c>
      <c r="AN58" t="str">
        <f t="shared" si="13"/>
        <v>FF</v>
      </c>
      <c r="AO58" t="str">
        <f t="shared" si="14"/>
        <v>19</v>
      </c>
      <c r="AP58" t="str">
        <f t="shared" si="15"/>
        <v>1E</v>
      </c>
      <c r="AQ58" t="str">
        <f t="shared" si="16"/>
        <v>FF</v>
      </c>
      <c r="AR58" t="str">
        <f t="shared" si="17"/>
        <v>19</v>
      </c>
      <c r="AS58" t="str">
        <f t="shared" si="18"/>
        <v>1E</v>
      </c>
      <c r="AT58" t="str">
        <f t="shared" si="19"/>
        <v>FF</v>
      </c>
      <c r="AU58" t="str">
        <f t="shared" si="20"/>
        <v>DD</v>
      </c>
      <c r="AV58" t="str">
        <f t="shared" si="21"/>
        <v>DD</v>
      </c>
      <c r="AW58" t="str">
        <f t="shared" si="22"/>
        <v>DE</v>
      </c>
      <c r="AX58" t="str">
        <f t="shared" si="23"/>
        <v>DE</v>
      </c>
      <c r="AY58" t="str">
        <f t="shared" si="24"/>
        <v>DF</v>
      </c>
      <c r="AZ58" t="str">
        <f t="shared" si="25"/>
        <v>DF</v>
      </c>
      <c r="BA58" t="str">
        <f t="shared" si="26"/>
        <v>E0</v>
      </c>
      <c r="BB58" t="str">
        <f t="shared" si="27"/>
        <v>E0</v>
      </c>
      <c r="BC58" t="str">
        <f t="shared" si="28"/>
        <v>5A</v>
      </c>
      <c r="BD58" t="str">
        <f t="shared" si="29"/>
        <v>6F</v>
      </c>
      <c r="BF58" s="2" t="str">
        <f t="shared" si="63"/>
        <v>20380E1EF0101EFF191EFF191EFFDDDDDEDEDFDFE0E05A6F</v>
      </c>
      <c r="BG58" t="str">
        <f t="shared" si="30"/>
        <v>1EF0101EFF191EFF191EFF</v>
      </c>
      <c r="BH58" t="str">
        <f t="shared" si="31"/>
        <v>1EF0101EFF191EFF191EFF</v>
      </c>
      <c r="BI58" t="str">
        <f t="shared" si="31"/>
        <v>1EF0101EFF191EFF191EFF</v>
      </c>
      <c r="BJ58" t="str">
        <f t="shared" ref="BJ58:BM58" si="88">IF(BI58=BJ$2,"",BI58)</f>
        <v>1EF0101EFF191EFF191EFF</v>
      </c>
      <c r="BK58" t="str">
        <f t="shared" si="88"/>
        <v/>
      </c>
      <c r="BL58" t="str">
        <f t="shared" si="88"/>
        <v/>
      </c>
      <c r="BM58" t="str">
        <f t="shared" si="88"/>
        <v/>
      </c>
    </row>
    <row r="59" spans="1:65" x14ac:dyDescent="0.25">
      <c r="A59" s="62" t="s">
        <v>21</v>
      </c>
      <c r="B59" s="39" t="str">
        <f>IF(HEX2DEC(C59),INDEX(Paths!$A$1:$A$48,HEX2DEC(C59)+1,1),"")</f>
        <v/>
      </c>
      <c r="C59" s="15" t="s">
        <v>88</v>
      </c>
      <c r="D59" s="16" t="s">
        <v>116</v>
      </c>
      <c r="E59" s="17" t="s">
        <v>88</v>
      </c>
      <c r="F59" s="18" t="s">
        <v>88</v>
      </c>
      <c r="G59" s="18" t="s">
        <v>88</v>
      </c>
      <c r="H59" s="49" t="s">
        <v>88</v>
      </c>
      <c r="I59" s="18" t="s">
        <v>88</v>
      </c>
      <c r="J59" s="50" t="s">
        <v>88</v>
      </c>
      <c r="K59" s="49" t="s">
        <v>88</v>
      </c>
      <c r="L59" s="18" t="s">
        <v>88</v>
      </c>
      <c r="M59" s="50" t="s">
        <v>88</v>
      </c>
      <c r="N59" s="18" t="s">
        <v>88</v>
      </c>
      <c r="O59" s="18" t="s">
        <v>88</v>
      </c>
      <c r="P59" s="19" t="s">
        <v>88</v>
      </c>
      <c r="Q59" s="17" t="s">
        <v>259</v>
      </c>
      <c r="R59" s="18" t="s">
        <v>259</v>
      </c>
      <c r="S59" s="49" t="s">
        <v>260</v>
      </c>
      <c r="T59" s="50" t="s">
        <v>260</v>
      </c>
      <c r="U59" s="49" t="s">
        <v>261</v>
      </c>
      <c r="V59" s="50" t="s">
        <v>261</v>
      </c>
      <c r="W59" s="18" t="s">
        <v>262</v>
      </c>
      <c r="X59" s="19" t="s">
        <v>262</v>
      </c>
      <c r="Y59" s="17" t="s">
        <v>145</v>
      </c>
      <c r="Z59" s="19" t="s">
        <v>47</v>
      </c>
      <c r="AG59" t="str">
        <f t="shared" si="65"/>
        <v>00</v>
      </c>
      <c r="AH59" t="str">
        <f t="shared" si="7"/>
        <v>39</v>
      </c>
      <c r="AI59" t="str">
        <f t="shared" si="8"/>
        <v>00</v>
      </c>
      <c r="AJ59" t="str">
        <f t="shared" si="9"/>
        <v>00</v>
      </c>
      <c r="AK59" t="str">
        <f t="shared" si="10"/>
        <v>00</v>
      </c>
      <c r="AL59" t="str">
        <f t="shared" si="11"/>
        <v>00</v>
      </c>
      <c r="AM59" t="str">
        <f t="shared" si="12"/>
        <v>00</v>
      </c>
      <c r="AN59" t="str">
        <f t="shared" si="13"/>
        <v>00</v>
      </c>
      <c r="AO59" t="str">
        <f t="shared" si="14"/>
        <v>00</v>
      </c>
      <c r="AP59" t="str">
        <f t="shared" si="15"/>
        <v>00</v>
      </c>
      <c r="AQ59" t="str">
        <f t="shared" si="16"/>
        <v>00</v>
      </c>
      <c r="AR59" t="str">
        <f t="shared" si="17"/>
        <v>00</v>
      </c>
      <c r="AS59" t="str">
        <f t="shared" si="18"/>
        <v>00</v>
      </c>
      <c r="AT59" t="str">
        <f t="shared" si="19"/>
        <v>00</v>
      </c>
      <c r="AU59" t="str">
        <f t="shared" si="20"/>
        <v>E1</v>
      </c>
      <c r="AV59" t="str">
        <f t="shared" si="21"/>
        <v>E1</v>
      </c>
      <c r="AW59" t="str">
        <f t="shared" si="22"/>
        <v>E2</v>
      </c>
      <c r="AX59" t="str">
        <f t="shared" si="23"/>
        <v>E2</v>
      </c>
      <c r="AY59" t="str">
        <f t="shared" si="24"/>
        <v>E3</v>
      </c>
      <c r="AZ59" t="str">
        <f t="shared" si="25"/>
        <v>E3</v>
      </c>
      <c r="BA59" t="str">
        <f t="shared" si="26"/>
        <v>E4</v>
      </c>
      <c r="BB59" t="str">
        <f t="shared" si="27"/>
        <v>E4</v>
      </c>
      <c r="BC59" t="str">
        <f t="shared" si="28"/>
        <v>5A</v>
      </c>
      <c r="BD59" t="str">
        <f t="shared" si="29"/>
        <v>6F</v>
      </c>
      <c r="BF59" s="2" t="str">
        <f t="shared" si="63"/>
        <v>0039000000000000000000000000E1E1E2E2E3E3E4E45A6F</v>
      </c>
      <c r="BG59" t="str">
        <f t="shared" si="30"/>
        <v>0000000000000000000000</v>
      </c>
      <c r="BH59" t="str">
        <f t="shared" si="31"/>
        <v/>
      </c>
      <c r="BI59" t="str">
        <f t="shared" si="31"/>
        <v/>
      </c>
      <c r="BJ59" t="str">
        <f t="shared" ref="BJ59:BM59" si="89">IF(BI59=BJ$2,"",BI59)</f>
        <v/>
      </c>
      <c r="BK59" t="str">
        <f t="shared" si="89"/>
        <v/>
      </c>
      <c r="BL59" t="str">
        <f t="shared" si="89"/>
        <v/>
      </c>
      <c r="BM59" t="str">
        <f t="shared" si="89"/>
        <v/>
      </c>
    </row>
    <row r="60" spans="1:65" ht="16.5" thickBot="1" x14ac:dyDescent="0.3"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W60" s="4"/>
      <c r="X60" s="4"/>
      <c r="Z60" s="4"/>
      <c r="AG60" s="4" t="s">
        <v>88</v>
      </c>
      <c r="AH60" s="4" t="s">
        <v>88</v>
      </c>
      <c r="AI60" s="4" t="s">
        <v>88</v>
      </c>
      <c r="AJ60" s="4" t="s">
        <v>88</v>
      </c>
      <c r="BF60" s="2" t="str">
        <f t="shared" si="63"/>
        <v>00000000</v>
      </c>
    </row>
    <row r="61" spans="1:65" ht="16.5" thickBot="1" x14ac:dyDescent="0.3">
      <c r="B61" s="34" t="s">
        <v>286</v>
      </c>
      <c r="C61" s="63" t="s">
        <v>287</v>
      </c>
      <c r="D61" s="65"/>
      <c r="E61" s="63" t="s">
        <v>31</v>
      </c>
      <c r="F61" s="64"/>
      <c r="G61" s="64"/>
      <c r="H61" s="64"/>
      <c r="I61" s="64"/>
      <c r="J61" s="64"/>
      <c r="K61" s="64"/>
      <c r="L61" s="65"/>
      <c r="M61" s="4"/>
      <c r="N61" s="4"/>
      <c r="O61" s="4"/>
      <c r="P61" s="4"/>
      <c r="Z61" s="4"/>
      <c r="AG61" s="4"/>
      <c r="AH61" s="4"/>
      <c r="AI61" s="4"/>
      <c r="AJ61" s="4"/>
    </row>
    <row r="62" spans="1:65" x14ac:dyDescent="0.25">
      <c r="B62" s="35" t="s">
        <v>25</v>
      </c>
      <c r="C62" s="25" t="s">
        <v>154</v>
      </c>
      <c r="D62" s="26" t="s">
        <v>123</v>
      </c>
      <c r="E62" s="13" t="s">
        <v>263</v>
      </c>
      <c r="F62" s="27" t="s">
        <v>263</v>
      </c>
      <c r="G62" s="27" t="s">
        <v>264</v>
      </c>
      <c r="H62" s="27" t="s">
        <v>264</v>
      </c>
      <c r="I62" s="27" t="s">
        <v>265</v>
      </c>
      <c r="J62" s="27" t="s">
        <v>265</v>
      </c>
      <c r="K62" s="27" t="s">
        <v>266</v>
      </c>
      <c r="L62" s="14" t="s">
        <v>266</v>
      </c>
      <c r="M62" s="4"/>
      <c r="N62" s="4"/>
      <c r="O62" s="4"/>
      <c r="P62" s="4"/>
      <c r="Z62" s="4"/>
      <c r="AG62" t="str">
        <f>DEC2HEX(HEX2DEC(C62),2)</f>
        <v>6B</v>
      </c>
      <c r="AH62" t="str">
        <f>DEC2HEX(HEX2DEC(D62),2)</f>
        <v>3F</v>
      </c>
      <c r="AU62" t="str">
        <f t="shared" ref="AU62:AU71" si="90">DEC2HEX(HEX2DEC(E62),2)</f>
        <v>F9</v>
      </c>
      <c r="AV62" t="str">
        <f t="shared" ref="AV62:AV71" si="91">DEC2HEX(HEX2DEC(F62),2)</f>
        <v>F9</v>
      </c>
      <c r="AW62" t="str">
        <f t="shared" ref="AW62:AW71" si="92">DEC2HEX(HEX2DEC(G62),2)</f>
        <v>FA</v>
      </c>
      <c r="AX62" t="str">
        <f t="shared" ref="AX62:AX71" si="93">DEC2HEX(HEX2DEC(H62),2)</f>
        <v>FA</v>
      </c>
      <c r="AY62" t="str">
        <f t="shared" ref="AY62:AY71" si="94">DEC2HEX(HEX2DEC(I62),2)</f>
        <v>FB</v>
      </c>
      <c r="AZ62" t="str">
        <f t="shared" ref="AZ62:AZ71" si="95">DEC2HEX(HEX2DEC(J62),2)</f>
        <v>FB</v>
      </c>
      <c r="BA62" t="str">
        <f t="shared" ref="BA62:BA71" si="96">DEC2HEX(HEX2DEC(K62),2)</f>
        <v>FC</v>
      </c>
      <c r="BB62" t="str">
        <f t="shared" ref="BB62:BB71" si="97">DEC2HEX(HEX2DEC(L62),2)</f>
        <v>FC</v>
      </c>
      <c r="BF62" s="2" t="str">
        <f t="shared" ref="BF62:BF71" si="98">AG62&amp;AH62&amp;AI62&amp;AJ62&amp;AK62&amp;AL62&amp;AM62&amp;AN62&amp;AO62&amp;AP62&amp;AQ62&amp;AR62&amp;AS62&amp;AT62&amp;AU62&amp;AV62&amp;AW62&amp;AX62&amp;AY62&amp;AZ62&amp;BA62&amp;BB62&amp;BC62&amp;BD62</f>
        <v>6B3FF9F9FAFAFBFBFCFC</v>
      </c>
    </row>
    <row r="63" spans="1:65" x14ac:dyDescent="0.25">
      <c r="B63" s="36" t="s">
        <v>26</v>
      </c>
      <c r="C63" s="8" t="s">
        <v>161</v>
      </c>
      <c r="D63" s="28" t="s">
        <v>120</v>
      </c>
      <c r="E63" s="10" t="s">
        <v>267</v>
      </c>
      <c r="F63" s="11" t="s">
        <v>267</v>
      </c>
      <c r="G63" s="11" t="s">
        <v>268</v>
      </c>
      <c r="H63" s="11" t="s">
        <v>268</v>
      </c>
      <c r="I63" s="11" t="s">
        <v>269</v>
      </c>
      <c r="J63" s="11" t="s">
        <v>269</v>
      </c>
      <c r="K63" s="11" t="s">
        <v>270</v>
      </c>
      <c r="L63" s="12" t="s">
        <v>270</v>
      </c>
      <c r="M63" s="4"/>
      <c r="N63" s="4"/>
      <c r="O63" s="4"/>
      <c r="P63" s="4"/>
      <c r="Z63" s="4"/>
      <c r="AG63" t="str">
        <f t="shared" ref="AG63:AG71" si="99">DEC2HEX(HEX2DEC(C63),2)</f>
        <v>69</v>
      </c>
      <c r="AH63" t="str">
        <f t="shared" ref="AH63:AH71" si="100">DEC2HEX(HEX2DEC(D63),2)</f>
        <v>3D</v>
      </c>
      <c r="AU63" t="str">
        <f t="shared" si="90"/>
        <v>F5</v>
      </c>
      <c r="AV63" t="str">
        <f t="shared" si="91"/>
        <v>F5</v>
      </c>
      <c r="AW63" t="str">
        <f t="shared" si="92"/>
        <v>F6</v>
      </c>
      <c r="AX63" t="str">
        <f t="shared" si="93"/>
        <v>F6</v>
      </c>
      <c r="AY63" t="str">
        <f t="shared" si="94"/>
        <v>F7</v>
      </c>
      <c r="AZ63" t="str">
        <f t="shared" si="95"/>
        <v>F7</v>
      </c>
      <c r="BA63" t="str">
        <f t="shared" si="96"/>
        <v>F8</v>
      </c>
      <c r="BB63" t="str">
        <f t="shared" si="97"/>
        <v>F8</v>
      </c>
      <c r="BF63" s="2" t="str">
        <f t="shared" si="98"/>
        <v>693DF5F5F6F6F7F7F8F8</v>
      </c>
    </row>
    <row r="64" spans="1:65" x14ac:dyDescent="0.25">
      <c r="B64" s="36" t="s">
        <v>27</v>
      </c>
      <c r="C64" s="8" t="s">
        <v>162</v>
      </c>
      <c r="D64" s="28" t="s">
        <v>121</v>
      </c>
      <c r="E64" s="10" t="s">
        <v>271</v>
      </c>
      <c r="F64" s="11" t="s">
        <v>271</v>
      </c>
      <c r="G64" s="11" t="s">
        <v>272</v>
      </c>
      <c r="H64" s="11" t="s">
        <v>272</v>
      </c>
      <c r="I64" s="11" t="s">
        <v>273</v>
      </c>
      <c r="J64" s="11" t="s">
        <v>273</v>
      </c>
      <c r="K64" s="11" t="s">
        <v>274</v>
      </c>
      <c r="L64" s="12" t="s">
        <v>274</v>
      </c>
      <c r="M64" s="4"/>
      <c r="N64" s="4"/>
      <c r="O64" s="4"/>
      <c r="P64" s="4"/>
      <c r="Z64" s="4"/>
      <c r="AG64" t="str">
        <f t="shared" si="99"/>
        <v>6A</v>
      </c>
      <c r="AH64" t="str">
        <f t="shared" si="100"/>
        <v>3E</v>
      </c>
      <c r="AU64" t="str">
        <f t="shared" si="90"/>
        <v>F1</v>
      </c>
      <c r="AV64" t="str">
        <f t="shared" si="91"/>
        <v>F1</v>
      </c>
      <c r="AW64" t="str">
        <f t="shared" si="92"/>
        <v>F2</v>
      </c>
      <c r="AX64" t="str">
        <f t="shared" si="93"/>
        <v>F2</v>
      </c>
      <c r="AY64" t="str">
        <f t="shared" si="94"/>
        <v>F3</v>
      </c>
      <c r="AZ64" t="str">
        <f t="shared" si="95"/>
        <v>F3</v>
      </c>
      <c r="BA64" t="str">
        <f t="shared" si="96"/>
        <v>F4</v>
      </c>
      <c r="BB64" t="str">
        <f t="shared" si="97"/>
        <v>F4</v>
      </c>
      <c r="BF64" s="2" t="str">
        <f t="shared" si="98"/>
        <v>6A3EF1F1F2F2F3F3F4F4</v>
      </c>
    </row>
    <row r="65" spans="1:58" x14ac:dyDescent="0.25">
      <c r="B65" s="36" t="s">
        <v>28</v>
      </c>
      <c r="C65" s="8" t="s">
        <v>164</v>
      </c>
      <c r="D65" s="28" t="s">
        <v>127</v>
      </c>
      <c r="E65" s="10" t="s">
        <v>275</v>
      </c>
      <c r="F65" s="11" t="s">
        <v>275</v>
      </c>
      <c r="G65" s="11" t="s">
        <v>276</v>
      </c>
      <c r="H65" s="11" t="s">
        <v>276</v>
      </c>
      <c r="I65" s="11" t="s">
        <v>277</v>
      </c>
      <c r="J65" s="11" t="s">
        <v>277</v>
      </c>
      <c r="K65" s="11" t="s">
        <v>73</v>
      </c>
      <c r="L65" s="12" t="s">
        <v>73</v>
      </c>
      <c r="M65" s="4"/>
      <c r="N65" s="4"/>
      <c r="O65" s="4"/>
      <c r="P65" s="4"/>
      <c r="Z65" s="4"/>
      <c r="AG65" t="str">
        <f t="shared" si="99"/>
        <v>6E</v>
      </c>
      <c r="AH65" t="str">
        <f t="shared" si="100"/>
        <v>42</v>
      </c>
      <c r="AU65" t="str">
        <f t="shared" si="90"/>
        <v>ED</v>
      </c>
      <c r="AV65" t="str">
        <f t="shared" si="91"/>
        <v>ED</v>
      </c>
      <c r="AW65" t="str">
        <f t="shared" si="92"/>
        <v>EE</v>
      </c>
      <c r="AX65" t="str">
        <f t="shared" si="93"/>
        <v>EE</v>
      </c>
      <c r="AY65" t="str">
        <f t="shared" si="94"/>
        <v>EF</v>
      </c>
      <c r="AZ65" t="str">
        <f t="shared" si="95"/>
        <v>EF</v>
      </c>
      <c r="BA65" t="str">
        <f t="shared" si="96"/>
        <v>F0</v>
      </c>
      <c r="BB65" t="str">
        <f t="shared" si="97"/>
        <v>F0</v>
      </c>
      <c r="BF65" s="2" t="str">
        <f t="shared" si="98"/>
        <v>6E42EDEDEEEEEFEFF0F0</v>
      </c>
    </row>
    <row r="66" spans="1:58" x14ac:dyDescent="0.25">
      <c r="B66" s="36" t="s">
        <v>29</v>
      </c>
      <c r="C66" s="8" t="s">
        <v>47</v>
      </c>
      <c r="D66" s="28" t="s">
        <v>128</v>
      </c>
      <c r="E66" s="10" t="s">
        <v>278</v>
      </c>
      <c r="F66" s="11" t="s">
        <v>278</v>
      </c>
      <c r="G66" s="11" t="s">
        <v>279</v>
      </c>
      <c r="H66" s="11" t="s">
        <v>279</v>
      </c>
      <c r="I66" s="11" t="s">
        <v>280</v>
      </c>
      <c r="J66" s="11" t="s">
        <v>280</v>
      </c>
      <c r="K66" s="11" t="s">
        <v>281</v>
      </c>
      <c r="L66" s="12" t="s">
        <v>281</v>
      </c>
      <c r="M66" s="4"/>
      <c r="N66" s="4"/>
      <c r="O66" s="4"/>
      <c r="P66" s="4"/>
      <c r="Z66" s="4"/>
      <c r="AG66" t="str">
        <f t="shared" si="99"/>
        <v>6F</v>
      </c>
      <c r="AH66" t="str">
        <f t="shared" si="100"/>
        <v>43</v>
      </c>
      <c r="AU66" t="str">
        <f t="shared" si="90"/>
        <v>E9</v>
      </c>
      <c r="AV66" t="str">
        <f t="shared" si="91"/>
        <v>E9</v>
      </c>
      <c r="AW66" t="str">
        <f t="shared" si="92"/>
        <v>EA</v>
      </c>
      <c r="AX66" t="str">
        <f t="shared" si="93"/>
        <v>EA</v>
      </c>
      <c r="AY66" t="str">
        <f t="shared" si="94"/>
        <v>EB</v>
      </c>
      <c r="AZ66" t="str">
        <f t="shared" si="95"/>
        <v>EB</v>
      </c>
      <c r="BA66" t="str">
        <f t="shared" si="96"/>
        <v>EC</v>
      </c>
      <c r="BB66" t="str">
        <f t="shared" si="97"/>
        <v>EC</v>
      </c>
      <c r="BF66" s="2" t="str">
        <f t="shared" si="98"/>
        <v>6F43E9E9EAEAEBEBECEC</v>
      </c>
    </row>
    <row r="67" spans="1:58" x14ac:dyDescent="0.25">
      <c r="B67" s="36" t="s">
        <v>23</v>
      </c>
      <c r="C67" s="8" t="s">
        <v>165</v>
      </c>
      <c r="D67" s="28" t="s">
        <v>129</v>
      </c>
      <c r="E67" s="10" t="s">
        <v>282</v>
      </c>
      <c r="F67" s="11" t="s">
        <v>282</v>
      </c>
      <c r="G67" s="11" t="s">
        <v>283</v>
      </c>
      <c r="H67" s="11" t="s">
        <v>283</v>
      </c>
      <c r="I67" s="11" t="s">
        <v>284</v>
      </c>
      <c r="J67" s="11" t="s">
        <v>284</v>
      </c>
      <c r="K67" s="11" t="s">
        <v>285</v>
      </c>
      <c r="L67" s="12" t="s">
        <v>285</v>
      </c>
      <c r="M67" s="4"/>
      <c r="N67" s="4"/>
      <c r="O67" s="4"/>
      <c r="P67" s="4"/>
      <c r="Z67" s="4"/>
      <c r="AG67" t="str">
        <f t="shared" si="99"/>
        <v>70</v>
      </c>
      <c r="AH67" t="str">
        <f t="shared" si="100"/>
        <v>44</v>
      </c>
      <c r="AU67" t="str">
        <f t="shared" si="90"/>
        <v>E5</v>
      </c>
      <c r="AV67" t="str">
        <f t="shared" si="91"/>
        <v>E5</v>
      </c>
      <c r="AW67" t="str">
        <f t="shared" si="92"/>
        <v>E6</v>
      </c>
      <c r="AX67" t="str">
        <f t="shared" si="93"/>
        <v>E6</v>
      </c>
      <c r="AY67" t="str">
        <f t="shared" si="94"/>
        <v>E7</v>
      </c>
      <c r="AZ67" t="str">
        <f t="shared" si="95"/>
        <v>E7</v>
      </c>
      <c r="BA67" t="str">
        <f t="shared" si="96"/>
        <v>E8</v>
      </c>
      <c r="BB67" t="str">
        <f t="shared" si="97"/>
        <v>E8</v>
      </c>
      <c r="BF67" s="2" t="str">
        <f t="shared" si="98"/>
        <v>7044E5E5E6E6E7E7E8E8</v>
      </c>
    </row>
    <row r="68" spans="1:58" x14ac:dyDescent="0.25">
      <c r="B68" s="36" t="s">
        <v>22</v>
      </c>
      <c r="C68" s="8" t="s">
        <v>163</v>
      </c>
      <c r="D68" s="28" t="s">
        <v>126</v>
      </c>
      <c r="E68" s="10" t="s">
        <v>259</v>
      </c>
      <c r="F68" s="11" t="s">
        <v>259</v>
      </c>
      <c r="G68" s="11" t="s">
        <v>260</v>
      </c>
      <c r="H68" s="11" t="s">
        <v>260</v>
      </c>
      <c r="I68" s="11" t="s">
        <v>261</v>
      </c>
      <c r="J68" s="11" t="s">
        <v>261</v>
      </c>
      <c r="K68" s="11" t="s">
        <v>262</v>
      </c>
      <c r="L68" s="12" t="s">
        <v>262</v>
      </c>
      <c r="M68" s="4"/>
      <c r="N68" s="4"/>
      <c r="O68" s="4"/>
      <c r="P68" s="4"/>
      <c r="Z68" s="4"/>
      <c r="AG68" t="str">
        <f t="shared" si="99"/>
        <v>6D</v>
      </c>
      <c r="AH68" t="str">
        <f t="shared" si="100"/>
        <v>41</v>
      </c>
      <c r="AU68" t="str">
        <f t="shared" si="90"/>
        <v>E1</v>
      </c>
      <c r="AV68" t="str">
        <f t="shared" si="91"/>
        <v>E1</v>
      </c>
      <c r="AW68" t="str">
        <f t="shared" si="92"/>
        <v>E2</v>
      </c>
      <c r="AX68" t="str">
        <f t="shared" si="93"/>
        <v>E2</v>
      </c>
      <c r="AY68" t="str">
        <f t="shared" si="94"/>
        <v>E3</v>
      </c>
      <c r="AZ68" t="str">
        <f t="shared" si="95"/>
        <v>E3</v>
      </c>
      <c r="BA68" t="str">
        <f t="shared" si="96"/>
        <v>E4</v>
      </c>
      <c r="BB68" t="str">
        <f t="shared" si="97"/>
        <v>E4</v>
      </c>
      <c r="BF68" s="2" t="str">
        <f t="shared" si="98"/>
        <v>6D41E1E1E2E2E3E3E4E4</v>
      </c>
    </row>
    <row r="69" spans="1:58" x14ac:dyDescent="0.25">
      <c r="B69" s="36" t="s">
        <v>20</v>
      </c>
      <c r="C69" s="8" t="s">
        <v>146</v>
      </c>
      <c r="D69" s="28" t="s">
        <v>124</v>
      </c>
      <c r="E69" s="10" t="s">
        <v>248</v>
      </c>
      <c r="F69" s="11" t="s">
        <v>248</v>
      </c>
      <c r="G69" s="11" t="s">
        <v>249</v>
      </c>
      <c r="H69" s="11" t="s">
        <v>249</v>
      </c>
      <c r="I69" s="11" t="s">
        <v>250</v>
      </c>
      <c r="J69" s="11" t="s">
        <v>250</v>
      </c>
      <c r="K69" s="11" t="s">
        <v>251</v>
      </c>
      <c r="L69" s="12" t="s">
        <v>251</v>
      </c>
      <c r="M69" s="4"/>
      <c r="N69" s="4"/>
      <c r="O69" s="4"/>
      <c r="P69" s="4"/>
      <c r="Z69" s="4"/>
      <c r="AG69" t="str">
        <f t="shared" si="99"/>
        <v>6C</v>
      </c>
      <c r="AH69" t="str">
        <f t="shared" si="100"/>
        <v>40</v>
      </c>
      <c r="AU69" t="str">
        <f t="shared" si="90"/>
        <v>D5</v>
      </c>
      <c r="AV69" t="str">
        <f t="shared" si="91"/>
        <v>D5</v>
      </c>
      <c r="AW69" t="str">
        <f t="shared" si="92"/>
        <v>D6</v>
      </c>
      <c r="AX69" t="str">
        <f t="shared" si="93"/>
        <v>D6</v>
      </c>
      <c r="AY69" t="str">
        <f t="shared" si="94"/>
        <v>D7</v>
      </c>
      <c r="AZ69" t="str">
        <f t="shared" si="95"/>
        <v>D7</v>
      </c>
      <c r="BA69" t="str">
        <f t="shared" si="96"/>
        <v>D8</v>
      </c>
      <c r="BB69" t="str">
        <f t="shared" si="97"/>
        <v>D8</v>
      </c>
      <c r="BF69" s="2" t="str">
        <f t="shared" si="98"/>
        <v>6C40D5D5D6D6D7D7D8D8</v>
      </c>
    </row>
    <row r="70" spans="1:58" x14ac:dyDescent="0.25">
      <c r="B70" s="36" t="s">
        <v>18</v>
      </c>
      <c r="C70" s="8" t="s">
        <v>166</v>
      </c>
      <c r="D70" s="28" t="s">
        <v>130</v>
      </c>
      <c r="E70" s="10" t="s">
        <v>236</v>
      </c>
      <c r="F70" s="11" t="s">
        <v>236</v>
      </c>
      <c r="G70" s="11" t="s">
        <v>237</v>
      </c>
      <c r="H70" s="11" t="s">
        <v>237</v>
      </c>
      <c r="I70" s="11" t="s">
        <v>238</v>
      </c>
      <c r="J70" s="11" t="s">
        <v>238</v>
      </c>
      <c r="K70" s="11" t="s">
        <v>239</v>
      </c>
      <c r="L70" s="12" t="s">
        <v>239</v>
      </c>
      <c r="M70" s="4"/>
      <c r="N70" s="4"/>
      <c r="O70" s="4"/>
      <c r="P70" s="4"/>
      <c r="Z70" s="4"/>
      <c r="AG70" t="str">
        <f t="shared" si="99"/>
        <v>71</v>
      </c>
      <c r="AH70" t="str">
        <f t="shared" si="100"/>
        <v>45</v>
      </c>
      <c r="AU70" t="str">
        <f t="shared" si="90"/>
        <v>C9</v>
      </c>
      <c r="AV70" t="str">
        <f t="shared" si="91"/>
        <v>C9</v>
      </c>
      <c r="AW70" t="str">
        <f t="shared" si="92"/>
        <v>CA</v>
      </c>
      <c r="AX70" t="str">
        <f t="shared" si="93"/>
        <v>CA</v>
      </c>
      <c r="AY70" t="str">
        <f t="shared" si="94"/>
        <v>CB</v>
      </c>
      <c r="AZ70" t="str">
        <f t="shared" si="95"/>
        <v>CB</v>
      </c>
      <c r="BA70" t="str">
        <f t="shared" si="96"/>
        <v>CC</v>
      </c>
      <c r="BB70" t="str">
        <f t="shared" si="97"/>
        <v>CC</v>
      </c>
      <c r="BF70" s="2" t="str">
        <f t="shared" si="98"/>
        <v>7145C9C9CACACBCBCCCC</v>
      </c>
    </row>
    <row r="71" spans="1:58" ht="16.5" thickBot="1" x14ac:dyDescent="0.3">
      <c r="B71" s="37" t="s">
        <v>15</v>
      </c>
      <c r="C71" s="29" t="s">
        <v>167</v>
      </c>
      <c r="D71" s="30" t="s">
        <v>131</v>
      </c>
      <c r="E71" s="31" t="s">
        <v>213</v>
      </c>
      <c r="F71" s="32" t="s">
        <v>213</v>
      </c>
      <c r="G71" s="32" t="s">
        <v>214</v>
      </c>
      <c r="H71" s="32" t="s">
        <v>214</v>
      </c>
      <c r="I71" s="32" t="s">
        <v>215</v>
      </c>
      <c r="J71" s="32" t="s">
        <v>215</v>
      </c>
      <c r="K71" s="32" t="s">
        <v>216</v>
      </c>
      <c r="L71" s="33" t="s">
        <v>216</v>
      </c>
      <c r="M71" s="4"/>
      <c r="N71" s="4"/>
      <c r="O71" s="4"/>
      <c r="P71" s="4"/>
      <c r="Z71" s="4"/>
      <c r="AG71" t="str">
        <f t="shared" si="99"/>
        <v>72</v>
      </c>
      <c r="AH71" t="str">
        <f t="shared" si="100"/>
        <v>46</v>
      </c>
      <c r="AU71" t="str">
        <f t="shared" si="90"/>
        <v>B1</v>
      </c>
      <c r="AV71" t="str">
        <f t="shared" si="91"/>
        <v>B1</v>
      </c>
      <c r="AW71" t="str">
        <f t="shared" si="92"/>
        <v>B2</v>
      </c>
      <c r="AX71" t="str">
        <f t="shared" si="93"/>
        <v>B2</v>
      </c>
      <c r="AY71" t="str">
        <f t="shared" si="94"/>
        <v>B3</v>
      </c>
      <c r="AZ71" t="str">
        <f t="shared" si="95"/>
        <v>B3</v>
      </c>
      <c r="BA71" t="str">
        <f t="shared" si="96"/>
        <v>B4</v>
      </c>
      <c r="BB71" t="str">
        <f t="shared" si="97"/>
        <v>B4</v>
      </c>
      <c r="BF71" s="2" t="str">
        <f t="shared" si="98"/>
        <v>7246B1B1B2B2B3B3B4B4</v>
      </c>
    </row>
    <row r="72" spans="1:58" x14ac:dyDescent="0.25">
      <c r="A72" s="3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W72" s="4"/>
      <c r="X72" s="4"/>
      <c r="Z72" s="4"/>
    </row>
  </sheetData>
  <mergeCells count="23">
    <mergeCell ref="Q2:X2"/>
    <mergeCell ref="E2:P2"/>
    <mergeCell ref="A3:A5"/>
    <mergeCell ref="A6:A8"/>
    <mergeCell ref="A9:A11"/>
    <mergeCell ref="A45:A47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8:A50"/>
    <mergeCell ref="A51:A53"/>
    <mergeCell ref="A54:A56"/>
    <mergeCell ref="A57:A59"/>
    <mergeCell ref="E61:L61"/>
    <mergeCell ref="C61:D6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>
      <selection activeCell="D22" sqref="D22"/>
    </sheetView>
  </sheetViews>
  <sheetFormatPr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  <row r="4" spans="1:1" x14ac:dyDescent="0.25">
      <c r="A4" t="s">
        <v>293</v>
      </c>
    </row>
    <row r="5" spans="1:1" x14ac:dyDescent="0.25">
      <c r="A5" t="s">
        <v>294</v>
      </c>
    </row>
    <row r="6" spans="1:1" x14ac:dyDescent="0.25">
      <c r="A6" t="s">
        <v>295</v>
      </c>
    </row>
    <row r="7" spans="1:1" x14ac:dyDescent="0.25">
      <c r="A7" t="s">
        <v>296</v>
      </c>
    </row>
    <row r="8" spans="1:1" x14ac:dyDescent="0.25">
      <c r="A8" t="s">
        <v>297</v>
      </c>
    </row>
    <row r="9" spans="1:1" x14ac:dyDescent="0.25">
      <c r="A9" t="s">
        <v>298</v>
      </c>
    </row>
    <row r="10" spans="1:1" x14ac:dyDescent="0.25">
      <c r="A10" t="s">
        <v>299</v>
      </c>
    </row>
    <row r="11" spans="1:1" x14ac:dyDescent="0.25">
      <c r="A11" t="s">
        <v>300</v>
      </c>
    </row>
    <row r="12" spans="1:1" x14ac:dyDescent="0.25">
      <c r="A12" t="s">
        <v>301</v>
      </c>
    </row>
    <row r="13" spans="1:1" x14ac:dyDescent="0.25">
      <c r="A13" t="s">
        <v>302</v>
      </c>
    </row>
    <row r="14" spans="1:1" x14ac:dyDescent="0.25">
      <c r="A14" t="s">
        <v>303</v>
      </c>
    </row>
    <row r="15" spans="1:1" x14ac:dyDescent="0.25">
      <c r="A15" t="s">
        <v>304</v>
      </c>
    </row>
    <row r="16" spans="1:1" x14ac:dyDescent="0.25">
      <c r="A16" t="s">
        <v>305</v>
      </c>
    </row>
    <row r="17" spans="1:1" x14ac:dyDescent="0.25">
      <c r="A17" t="s">
        <v>306</v>
      </c>
    </row>
    <row r="18" spans="1:1" x14ac:dyDescent="0.25">
      <c r="A18" t="s">
        <v>307</v>
      </c>
    </row>
    <row r="19" spans="1:1" x14ac:dyDescent="0.25">
      <c r="A19" t="s">
        <v>308</v>
      </c>
    </row>
    <row r="20" spans="1:1" x14ac:dyDescent="0.25">
      <c r="A20" t="s">
        <v>309</v>
      </c>
    </row>
    <row r="21" spans="1:1" x14ac:dyDescent="0.25">
      <c r="A21" t="s">
        <v>310</v>
      </c>
    </row>
    <row r="22" spans="1:1" x14ac:dyDescent="0.25">
      <c r="A22" t="s">
        <v>311</v>
      </c>
    </row>
    <row r="23" spans="1:1" x14ac:dyDescent="0.25">
      <c r="A23" t="s">
        <v>312</v>
      </c>
    </row>
    <row r="24" spans="1:1" x14ac:dyDescent="0.25">
      <c r="A24" t="s">
        <v>313</v>
      </c>
    </row>
    <row r="25" spans="1:1" x14ac:dyDescent="0.25">
      <c r="A25" t="s">
        <v>314</v>
      </c>
    </row>
    <row r="26" spans="1:1" x14ac:dyDescent="0.25">
      <c r="A26" t="s">
        <v>315</v>
      </c>
    </row>
    <row r="27" spans="1:1" x14ac:dyDescent="0.25">
      <c r="A27" t="s">
        <v>316</v>
      </c>
    </row>
    <row r="28" spans="1:1" x14ac:dyDescent="0.25">
      <c r="A28" t="s">
        <v>317</v>
      </c>
    </row>
    <row r="29" spans="1:1" x14ac:dyDescent="0.25">
      <c r="A29" t="s">
        <v>318</v>
      </c>
    </row>
    <row r="30" spans="1:1" x14ac:dyDescent="0.25">
      <c r="A30" t="s">
        <v>319</v>
      </c>
    </row>
    <row r="31" spans="1:1" x14ac:dyDescent="0.25">
      <c r="A31" t="s">
        <v>320</v>
      </c>
    </row>
    <row r="32" spans="1:1" x14ac:dyDescent="0.25">
      <c r="A32" t="s">
        <v>321</v>
      </c>
    </row>
    <row r="33" spans="1:1" x14ac:dyDescent="0.25">
      <c r="A33" t="s">
        <v>322</v>
      </c>
    </row>
    <row r="34" spans="1:1" x14ac:dyDescent="0.25">
      <c r="A34" t="s">
        <v>323</v>
      </c>
    </row>
    <row r="35" spans="1:1" x14ac:dyDescent="0.25">
      <c r="A35" t="s">
        <v>324</v>
      </c>
    </row>
    <row r="36" spans="1:1" x14ac:dyDescent="0.25">
      <c r="A36" t="s">
        <v>325</v>
      </c>
    </row>
    <row r="37" spans="1:1" x14ac:dyDescent="0.25">
      <c r="A37" t="s">
        <v>326</v>
      </c>
    </row>
    <row r="38" spans="1:1" x14ac:dyDescent="0.25">
      <c r="A38" t="s">
        <v>327</v>
      </c>
    </row>
    <row r="39" spans="1:1" x14ac:dyDescent="0.25">
      <c r="A39" t="s">
        <v>328</v>
      </c>
    </row>
    <row r="40" spans="1:1" x14ac:dyDescent="0.25">
      <c r="A40" t="s">
        <v>329</v>
      </c>
    </row>
    <row r="41" spans="1:1" x14ac:dyDescent="0.25">
      <c r="A41" t="s">
        <v>330</v>
      </c>
    </row>
    <row r="42" spans="1:1" x14ac:dyDescent="0.25">
      <c r="A42" t="s">
        <v>331</v>
      </c>
    </row>
    <row r="43" spans="1:1" x14ac:dyDescent="0.25">
      <c r="A43" t="s">
        <v>332</v>
      </c>
    </row>
    <row r="44" spans="1:1" x14ac:dyDescent="0.25">
      <c r="A44" t="s">
        <v>333</v>
      </c>
    </row>
    <row r="45" spans="1:1" x14ac:dyDescent="0.25">
      <c r="A45" t="s">
        <v>334</v>
      </c>
    </row>
    <row r="46" spans="1:1" x14ac:dyDescent="0.25">
      <c r="A46" t="s">
        <v>335</v>
      </c>
    </row>
    <row r="47" spans="1:1" x14ac:dyDescent="0.25">
      <c r="A47" t="s">
        <v>336</v>
      </c>
    </row>
    <row r="48" spans="1:1" x14ac:dyDescent="0.25">
      <c r="A48" t="s">
        <v>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4"/>
  <sheetViews>
    <sheetView tabSelected="1" workbookViewId="0">
      <selection activeCell="B14" sqref="B6:B14"/>
    </sheetView>
  </sheetViews>
  <sheetFormatPr defaultRowHeight="15" x14ac:dyDescent="0.25"/>
  <cols>
    <col min="1" max="1" width="20" customWidth="1"/>
    <col min="2" max="2" width="97.42578125" customWidth="1"/>
  </cols>
  <sheetData>
    <row r="2" spans="1:4" x14ac:dyDescent="0.25">
      <c r="B2" s="3" t="s">
        <v>467</v>
      </c>
      <c r="C2" t="s">
        <v>6</v>
      </c>
    </row>
    <row r="3" spans="1:4" x14ac:dyDescent="0.25">
      <c r="D3" t="s">
        <v>6</v>
      </c>
    </row>
    <row r="4" spans="1:4" x14ac:dyDescent="0.25">
      <c r="A4" s="68" t="s">
        <v>457</v>
      </c>
      <c r="B4" s="74" t="str">
        <f>'Random Battles'!BF3&amp;'Random Battles'!BF4&amp;'Random Battles'!BF5&amp;'Random Battles'!BF6&amp;'Random Battles'!BF7&amp;'Random Battles'!BF8&amp;'Random Battles'!BF9&amp;'Random Battles'!BF10&amp;'Random Battles'!BF11&amp;'Random Battles'!BF12&amp;'Random Battles'!BF13&amp;'Random Battles'!BF14&amp;'Random Battles'!BF15&amp;'Random Battles'!BF16&amp;'Random Battles'!BF17&amp;'Random Battles'!BF18&amp;'Random Battles'!BF19&amp;'Random Battles'!BF20&amp;'Random Battles'!BF21&amp;'Random Battles'!BF22&amp;'Random Battles'!BF23&amp;'Random Battles'!BF24&amp;'Random Battles'!BF25&amp;'Random Battles'!BF26&amp;'Random Battles'!BF27&amp;'Random Battles'!BF28&amp;'Random Battles'!BF29&amp;'Random Battles'!BF30&amp;'Random Battles'!BF31&amp;'Random Battles'!BF32&amp;'Random Battles'!BF33&amp;'Random Battles'!BF34&amp;'Random Battles'!BF35&amp;'Random Battles'!BF36&amp;'Random Battles'!BF37&amp;'Random Battles'!BF38&amp;'Random Battles'!BF39&amp;'Random Battles'!BF40&amp;'Random Battles'!BF41&amp;'Random Battles'!BF42&amp;'Random Battles'!BF43&amp;'Random Battles'!BF44&amp;'Random Battles'!BF45&amp;'Random Battles'!BF46&amp;'Random Battles'!BF47&amp;'Random Battles'!BF48&amp;'Random Battles'!BF49&amp;'Random Battles'!BF50&amp;'Random Battles'!BF51&amp;'Random Battles'!BF52&amp;'Random Battles'!BF53&amp;'Random Battles'!BF54&amp;'Random Battles'!BF55&amp;'Random Battles'!BF56&amp;'Random Battles'!BF57&amp;'Random Battles'!BF58&amp;'Random Battles'!BF59&amp;'Random Battles'!BF60&amp;'Random Battles'!BF62&amp;'Random Battles'!BF63&amp;'Random Battles'!BF64&amp;'Random Battles'!BF65&amp;'Random Battles'!BF66&amp;'Random Battles'!BF67&amp;'Random Battles'!BF68&amp;'Random Battles'!BF69&amp;'Random Battles'!BF70&amp;'Random Battles'!BF71</f>
        <v>0128031EC00C1EE0101EFF191EFF9D9D9E9E9F9FA0A0556F0229031EC00C1EC0101EFF191EFFA1A1A29BA3A3A4A4556F032A031EC00C1EE0101EFF191EFFA5A5A6A6A7A7A8A8556F0504041EC00C1EE0101EFF191EFF0D0D0E0E0F0F1010486F0605041EC00C1EC0101EFF191EFF1111128213131414486F07060C1EF0101EFF191EFF191EFF1515161617171818486F0B07031EC00C1EC0101EFF191EFF19191A841B1B1C1C4A6F0C08031EC00C1EE0101EFF191EFF1D1D1E1E1F1F20204A6F000900000000000000000000000021212222232324244A6F080A0C1EE0101EFF191EFF191EFF2525265F272728284B6F090B0C1EF0101EFF191EFF191EFF29292A2A2B2B2C2C4B6F000C0000000000000000000000002D2D2E2E2F2F30304B6F090D0C1EF0101EFF191EFF191EFF31313232333334344C6F0A0E041EE00C1EE0101EFF191EFF3535369C373738384C6F120F0C1EF0101EFF191EFF191EFF39393A3A3B3B3C3C4C6F0410041EC00C1EE0101EFF191EFF3D3D3E543F3F40404D6F0511041EC00C1EE0101EFF191EFF41414242434344444D6F001200000000000000000000000045454646474748484D6F2B130C1EF0101EFF191EFF191EFF49494A4A4B4B4C4C4E6F2C140C1EE0101EFF191EFF191EFF4D4D4E9A4F4F50504E6F001500000000000000000000000051515252535354544E6F0D160C1EF0101EFF191EFF191EFF55555656575758584F6F0E170C1EE0101EFF191EFF191EFF59595A6C5B5B5C5C4F6F00180000000000000000000000005D5D5E5E5F5F60604F6F14190C1EE0101EFF191EFF191EFF6161626B63636464506F151A0C1EF0101EFF191EFF191EFF6565666667676868506F001B00000000000000000000000069696A6A6B6B6C6C506F0F1C0C1EF0101EFF191EFF191EFF6D6D6E6E6F6F7070516F101D0C1EE0101EFF191EFF191EFF7171725E73737474516F1A1E0C1EF0101EFF191EFF191EFF7575767677777878516F171F0C1EF0101EFF191EFF191EFF79797A7A7B7B7C7C526F18200C1EE0101EFF191EFF191EFF7D7D7E817F7F8080526F00210000000000000000000000008181828283838484526F15220C1EF0101EFF191EFF191EFF8585868687878888536F16230C1EE0101EFF191EFF191EFF89898A528B8B8C8C536F24240C1EF0101EFF191EFF191EFF8D8D8E8E8F8F9090536F22010C1EF0101EFF191EFF191EFF0101020203030404476F23020C1EE0101EFF191EFF191EFF0505065D07070808476F000300000000000000000000000009090A0A0B0B0C0C476F25250C1EE0101EFF191EFF191EFF9191925393939494546F26260C1EF0101EFF191EFF191EFF9595969697979898546F002700000000000000000000000099999A9A9B9B9C9C546F192B0C1EF0101EFF191EFF191EFFA9A9AAAAABABACAC566F1A2C0C1EE0101EFF191EFF191EFFADADAE83AFAFB0B0566F002D000000000000000000000000B1B1B2B2B3B3B4B4566F272E0C1EF0101EFF191EFF191EFFB5B5B6B6B7B7B8B8576F282F0C1EF0101EFF191EFF191EFFB9B9BABABBBBBCBC576F2A300C1EE0101EFF191EFF191EFFBDBDBE60BFBFC0C0576F1B310E1EF0101EFF191EFF191EFFC1C1C2C2C3C3C4C4586F1C320E1EE0101EFF191EFF191EFFC5C5C669C7C7C8C8586F0033000000000000000000000000C9C9CACACBCBCCCC586F20340E1EE0101EFF191EFF191EFFCDCDCE99CFCFD0D0596F21350E1EF0101EFF191EFF191EFFD1D1D2D2D3D3D4D4596F0036000000000000000000000000D5D5D6D6D7D7D8D8596F1F370E1EE0101EFF191EFF191EFFD9D9DA6ADBDBDCDC5A6F20380E1EF0101EFF191EFF191EFFDDDDDEDEDFDFE0E05A6F0039000000000000000000000000E1E1E2E2E3E3E4E45A6F000000006B3FF9F9FAFAFBFBFCFC693DF5F5F6F6F7F7F8F86A3EF1F1F2F2F3F3F4F46E42EDEDEEEEEFEFF0F06F43E9E9EAEAEBEBECEC7044E5E5E6E6E7E7E8E86D41E1E1E2E2E3E3E4E46C40D5D5D6D6D7D7D8D87145C9C9CACACBCBCCCC7246B1B1B2B2B3B3B4B4</v>
      </c>
      <c r="C4" t="s">
        <v>6</v>
      </c>
    </row>
    <row r="5" spans="1:4" x14ac:dyDescent="0.25">
      <c r="A5" s="68"/>
      <c r="B5" s="69"/>
    </row>
    <row r="6" spans="1:4" x14ac:dyDescent="0.25">
      <c r="A6" s="68" t="s">
        <v>458</v>
      </c>
      <c r="B6" s="70" t="s">
        <v>390</v>
      </c>
    </row>
    <row r="7" spans="1:4" x14ac:dyDescent="0.25">
      <c r="A7" s="68"/>
      <c r="B7" s="71" t="s">
        <v>459</v>
      </c>
      <c r="C7" t="s">
        <v>6</v>
      </c>
    </row>
    <row r="8" spans="1:4" x14ac:dyDescent="0.25">
      <c r="A8" s="68"/>
      <c r="B8" s="71" t="s">
        <v>463</v>
      </c>
    </row>
    <row r="9" spans="1:4" x14ac:dyDescent="0.25">
      <c r="A9" s="68"/>
      <c r="B9" s="71" t="s">
        <v>466</v>
      </c>
      <c r="C9" t="s">
        <v>6</v>
      </c>
    </row>
    <row r="10" spans="1:4" x14ac:dyDescent="0.25">
      <c r="A10" s="68"/>
      <c r="B10" s="71" t="s">
        <v>462</v>
      </c>
    </row>
    <row r="11" spans="1:4" x14ac:dyDescent="0.25">
      <c r="A11" s="68"/>
      <c r="B11" s="71" t="str">
        <f>"      "&amp;$B$4</f>
        <v xml:space="preserve">      0128031EC00C1EE0101EFF191EFF9D9D9E9E9F9FA0A0556F0229031EC00C1EC0101EFF191EFFA1A1A29BA3A3A4A4556F032A031EC00C1EE0101EFF191EFFA5A5A6A6A7A7A8A8556F0504041EC00C1EE0101EFF191EFF0D0D0E0E0F0F1010486F0605041EC00C1EC0101EFF191EFF1111128213131414486F07060C1EF0101EFF191EFF191EFF1515161617171818486F0B07031EC00C1EC0101EFF191EFF19191A841B1B1C1C4A6F0C08031EC00C1EE0101EFF191EFF1D1D1E1E1F1F20204A6F000900000000000000000000000021212222232324244A6F080A0C1EE0101EFF191EFF191EFF2525265F272728284B6F090B0C1EF0101EFF191EFF191EFF29292A2A2B2B2C2C4B6F000C0000000000000000000000002D2D2E2E2F2F30304B6F090D0C1EF0101EFF191EFF191EFF31313232333334344C6F0A0E041EE00C1EE0101EFF191EFF3535369C373738384C6F120F0C1EF0101EFF191EFF191EFF39393A3A3B3B3C3C4C6F0410041EC00C1EE0101EFF191EFF3D3D3E543F3F40404D6F0511041EC00C1EE0101EFF191EFF41414242434344444D6F001200000000000000000000000045454646474748484D6F2B130C1EF0101EFF191EFF191EFF49494A4A4B4B4C4C4E6F2C140C1EE0101EFF191EFF191EFF4D4D4E9A4F4F50504E6F001500000000000000000000000051515252535354544E6F0D160C1EF0101EFF191EFF191EFF55555656575758584F6F0E170C1EE0101EFF191EFF191EFF59595A6C5B5B5C5C4F6F00180000000000000000000000005D5D5E5E5F5F60604F6F14190C1EE0101EFF191EFF191EFF6161626B63636464506F151A0C1EF0101EFF191EFF191EFF6565666667676868506F001B00000000000000000000000069696A6A6B6B6C6C506F0F1C0C1EF0101EFF191EFF191EFF6D6D6E6E6F6F7070516F101D0C1EE0101EFF191EFF191EFF7171725E73737474516F1A1E0C1EF0101EFF191EFF191EFF7575767677777878516F171F0C1EF0101EFF191EFF191EFF79797A7A7B7B7C7C526F18200C1EE0101EFF191EFF191EFF7D7D7E817F7F8080526F00210000000000000000000000008181828283838484526F15220C1EF0101EFF191EFF191EFF8585868687878888536F16230C1EE0101EFF191EFF191EFF89898A528B8B8C8C536F24240C1EF0101EFF191EFF191EFF8D8D8E8E8F8F9090536F22010C1EF0101EFF191EFF191EFF0101020203030404476F23020C1EE0101EFF191EFF191EFF0505065D07070808476F000300000000000000000000000009090A0A0B0B0C0C476F25250C1EE0101EFF191EFF191EFF9191925393939494546F26260C1EF0101EFF191EFF191EFF9595969697979898546F002700000000000000000000000099999A9A9B9B9C9C546F192B0C1EF0101EFF191EFF191EFFA9A9AAAAABABACAC566F1A2C0C1EE0101EFF191EFF191EFFADADAE83AFAFB0B0566F002D000000000000000000000000B1B1B2B2B3B3B4B4566F272E0C1EF0101EFF191EFF191EFFB5B5B6B6B7B7B8B8576F282F0C1EF0101EFF191EFF191EFFB9B9BABABBBBBCBC576F2A300C1EE0101EFF191EFF191EFFBDBDBE60BFBFC0C0576F1B310E1EF0101EFF191EFF191EFFC1C1C2C2C3C3C4C4586F1C320E1EE0101EFF191EFF191EFFC5C5C669C7C7C8C8586F0033000000000000000000000000C9C9CACACBCBCCCC586F20340E1EE0101EFF191EFF191EFFCDCDCE99CFCFD0D0596F21350E1EF0101EFF191EFF191EFFD1D1D2D2D3D3D4D4596F0036000000000000000000000000D5D5D6D6D7D7D8D8596F1F370E1EE0101EFF191EFF191EFFD9D9DA6ADBDBDCDC5A6F20380E1EF0101EFF191EFF191EFFDDDDDEDEDFDFE0E05A6F0039000000000000000000000000E1E1E2E2E3E3E4E45A6F000000006B3FF9F9FAFAFBFBFCFC693DF5F5F6F6F7F7F8F86A3EF1F1F2F2F3F3F4F46E42EDEDEEEEEFEFF0F06F43E9E9EAEAEBEBECEC7044E5E5E6E6E7E7E8E86D41E1E1E2E2E3E3E4E46C40D5D5D6D6D7D7D8D87145C9C9CACACBCBCCCC7246B1B1B2B2B3B3B4B4</v>
      </c>
      <c r="C11" t="s">
        <v>6</v>
      </c>
    </row>
    <row r="12" spans="1:4" x14ac:dyDescent="0.25">
      <c r="A12" s="68"/>
      <c r="B12" s="71" t="s">
        <v>395</v>
      </c>
    </row>
    <row r="13" spans="1:4" x14ac:dyDescent="0.25">
      <c r="A13" s="68"/>
      <c r="B13" s="71" t="s">
        <v>392</v>
      </c>
    </row>
    <row r="14" spans="1:4" x14ac:dyDescent="0.25">
      <c r="A14" s="68"/>
      <c r="B14" s="72" t="s">
        <v>393</v>
      </c>
    </row>
    <row r="15" spans="1:4" x14ac:dyDescent="0.25">
      <c r="A15" s="68"/>
      <c r="B15" s="69"/>
    </row>
    <row r="16" spans="1:4" x14ac:dyDescent="0.25">
      <c r="A16" s="68" t="s">
        <v>460</v>
      </c>
      <c r="B16" s="73" t="s">
        <v>465</v>
      </c>
    </row>
    <row r="17" spans="1:4" x14ac:dyDescent="0.25">
      <c r="A17" s="68"/>
      <c r="B17" s="73"/>
      <c r="C17" s="75" t="s">
        <v>6</v>
      </c>
      <c r="D17" s="75"/>
    </row>
    <row r="18" spans="1:4" x14ac:dyDescent="0.25">
      <c r="A18" s="68" t="s">
        <v>461</v>
      </c>
      <c r="B18" s="73" t="s">
        <v>464</v>
      </c>
    </row>
    <row r="22" spans="1:4" x14ac:dyDescent="0.25">
      <c r="C22" t="s">
        <v>6</v>
      </c>
    </row>
    <row r="24" spans="1:4" x14ac:dyDescent="0.25">
      <c r="C24" t="s">
        <v>6</v>
      </c>
    </row>
  </sheetData>
  <sheetProtection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B23" sqref="B23"/>
    </sheetView>
  </sheetViews>
  <sheetFormatPr defaultRowHeight="15.75" x14ac:dyDescent="0.25"/>
  <cols>
    <col min="1" max="1" width="28.5703125" style="53" customWidth="1"/>
    <col min="2" max="2" width="45.85546875" style="53" customWidth="1"/>
    <col min="3" max="3" width="17.42578125" style="3" customWidth="1"/>
    <col min="4" max="7" width="5.7109375" style="3" customWidth="1"/>
  </cols>
  <sheetData>
    <row r="1" spans="1:7" x14ac:dyDescent="0.25">
      <c r="A1" s="54" t="s">
        <v>340</v>
      </c>
      <c r="B1" s="54" t="s">
        <v>341</v>
      </c>
      <c r="C1" s="6" t="s">
        <v>339</v>
      </c>
      <c r="D1" s="67" t="s">
        <v>346</v>
      </c>
      <c r="E1" s="67"/>
      <c r="F1" s="67"/>
      <c r="G1" s="67"/>
    </row>
    <row r="2" spans="1:7" x14ac:dyDescent="0.25">
      <c r="A2" s="53" t="s">
        <v>342</v>
      </c>
      <c r="B2" s="53" t="str">
        <f>MID(A2,1,2)&amp;" "&amp;MID(A2,3,2)&amp;" "&amp;MID(A2,5,2)&amp;"  "&amp;MID(A2,7,2)&amp;" "&amp;MID(A2,9,2)&amp;" "&amp;MID(A2,11,2)&amp;"  "&amp;MID(A2,13,2)&amp;" "&amp;MID(A2,15,2)&amp;" "&amp;MID(A2,17,2)&amp;"  "&amp;MID(A2,19,2)&amp;" "&amp;MID(A2,21,2)&amp;" "&amp;MID(A2,23,2)</f>
        <v>03 1E C0  0C 1E C0  10 1E FF  19 1E FF</v>
      </c>
      <c r="C2" s="3">
        <v>0</v>
      </c>
      <c r="D2" s="3" t="s">
        <v>345</v>
      </c>
    </row>
    <row r="3" spans="1:7" x14ac:dyDescent="0.25">
      <c r="B3" s="53" t="s">
        <v>356</v>
      </c>
      <c r="C3" s="3" t="s">
        <v>343</v>
      </c>
      <c r="D3" s="3" t="s">
        <v>345</v>
      </c>
    </row>
    <row r="4" spans="1:7" x14ac:dyDescent="0.25">
      <c r="C4" s="3" t="s">
        <v>347</v>
      </c>
      <c r="D4" s="3" t="s">
        <v>345</v>
      </c>
      <c r="E4" s="3" t="s">
        <v>345</v>
      </c>
      <c r="F4" s="3" t="s">
        <v>345</v>
      </c>
      <c r="G4" s="3" t="s">
        <v>348</v>
      </c>
    </row>
    <row r="5" spans="1:7" x14ac:dyDescent="0.25">
      <c r="C5" s="3" t="s">
        <v>344</v>
      </c>
      <c r="D5" s="3" t="s">
        <v>345</v>
      </c>
      <c r="E5" s="3" t="s">
        <v>345</v>
      </c>
      <c r="F5" s="3" t="s">
        <v>345</v>
      </c>
      <c r="G5" s="3" t="s">
        <v>345</v>
      </c>
    </row>
    <row r="7" spans="1:7" x14ac:dyDescent="0.25">
      <c r="A7" s="53" t="s">
        <v>338</v>
      </c>
      <c r="B7" s="53" t="str">
        <f>MID(A7,1,2)&amp;" "&amp;MID(A7,3,2)&amp;" "&amp;MID(A7,5,2)&amp;"  "&amp;MID(A7,7,2)&amp;" "&amp;MID(A7,9,2)&amp;" "&amp;MID(A7,11,2)&amp;"  "&amp;MID(A7,13,2)&amp;" "&amp;MID(A7,15,2)&amp;" "&amp;MID(A7,17,2)&amp;"  "&amp;MID(A7,19,2)&amp;" "&amp;MID(A7,21,2)&amp;" "&amp;MID(A7,23,2)</f>
        <v>00 00 00  00 00 00  10 1E FF  00 00 00</v>
      </c>
      <c r="C7" s="3">
        <v>1</v>
      </c>
      <c r="D7" s="3" t="s">
        <v>345</v>
      </c>
      <c r="E7" s="3" t="s">
        <v>345</v>
      </c>
      <c r="F7" s="3" t="s">
        <v>345</v>
      </c>
      <c r="G7" s="3" t="s">
        <v>345</v>
      </c>
    </row>
    <row r="9" spans="1:7" x14ac:dyDescent="0.25">
      <c r="A9" s="53" t="s">
        <v>349</v>
      </c>
      <c r="B9" s="53" t="str">
        <f t="shared" ref="B9:B33" si="0">MID(A9,1,2)&amp;" "&amp;MID(A9,3,2)&amp;" "&amp;MID(A9,5,2)&amp;"  "&amp;MID(A9,7,2)&amp;" "&amp;MID(A9,9,2)&amp;" "&amp;MID(A9,11,2)&amp;"  "&amp;MID(A9,13,2)&amp;" "&amp;MID(A9,15,2)&amp;" "&amp;MID(A9,17,2)&amp;"  "&amp;MID(A9,19,2)&amp;" "&amp;MID(A9,21,2)&amp;" "&amp;MID(A9,23,2)</f>
        <v>0C 1E F0  10 1E FF  19 1E FF  19 1E FF</v>
      </c>
      <c r="C9" s="3">
        <v>0</v>
      </c>
      <c r="D9" s="3" t="s">
        <v>345</v>
      </c>
      <c r="E9" s="3" t="s">
        <v>345</v>
      </c>
    </row>
    <row r="11" spans="1:7" x14ac:dyDescent="0.25">
      <c r="A11" s="53" t="s">
        <v>350</v>
      </c>
      <c r="B11" s="53" t="str">
        <f t="shared" si="0"/>
        <v>00 00 00  00 00 00  00 00 00  19 1E FF</v>
      </c>
      <c r="C11" s="3">
        <v>0</v>
      </c>
    </row>
    <row r="13" spans="1:7" x14ac:dyDescent="0.25">
      <c r="A13" s="53" t="s">
        <v>351</v>
      </c>
      <c r="B13" s="53" t="str">
        <f t="shared" si="0"/>
        <v>03 1E C0  00 00 00  00 00 00  00 00 00</v>
      </c>
      <c r="C13" s="3">
        <v>0</v>
      </c>
      <c r="D13" s="3" t="s">
        <v>345</v>
      </c>
    </row>
    <row r="14" spans="1:7" x14ac:dyDescent="0.25">
      <c r="B14" s="53" t="str">
        <f t="shared" si="0"/>
        <v xml:space="preserve">              </v>
      </c>
      <c r="C14" s="3" t="s">
        <v>352</v>
      </c>
    </row>
    <row r="15" spans="1:7" x14ac:dyDescent="0.25">
      <c r="B15" s="53" t="str">
        <f t="shared" si="0"/>
        <v xml:space="preserve">              </v>
      </c>
    </row>
    <row r="16" spans="1:7" x14ac:dyDescent="0.25">
      <c r="A16" s="53" t="s">
        <v>353</v>
      </c>
      <c r="B16" s="53" t="str">
        <f t="shared" si="0"/>
        <v>03 1E C0  10 1E FF  00 00 00  00 00 00</v>
      </c>
      <c r="C16" s="3">
        <v>0</v>
      </c>
      <c r="D16" s="3" t="s">
        <v>345</v>
      </c>
    </row>
    <row r="17" spans="1:7" x14ac:dyDescent="0.25">
      <c r="B17" s="53" t="str">
        <f t="shared" si="0"/>
        <v xml:space="preserve">              </v>
      </c>
      <c r="C17" s="3" t="s">
        <v>352</v>
      </c>
      <c r="D17" s="3" t="s">
        <v>345</v>
      </c>
      <c r="E17" s="3" t="s">
        <v>345</v>
      </c>
    </row>
    <row r="18" spans="1:7" x14ac:dyDescent="0.25">
      <c r="B18" s="53" t="str">
        <f t="shared" si="0"/>
        <v xml:space="preserve">              </v>
      </c>
    </row>
    <row r="19" spans="1:7" x14ac:dyDescent="0.25">
      <c r="A19" s="53" t="s">
        <v>354</v>
      </c>
      <c r="B19" s="53" t="str">
        <f t="shared" si="0"/>
        <v>03 1E C0  04 1E FF  00 00 00  00 00 00</v>
      </c>
      <c r="C19" s="3">
        <v>3</v>
      </c>
      <c r="D19" s="3" t="s">
        <v>345</v>
      </c>
    </row>
    <row r="20" spans="1:7" x14ac:dyDescent="0.25">
      <c r="B20" s="53" t="str">
        <f t="shared" si="0"/>
        <v xml:space="preserve">              </v>
      </c>
      <c r="C20" s="3">
        <v>4</v>
      </c>
      <c r="D20" s="3" t="s">
        <v>345</v>
      </c>
      <c r="E20" s="3" t="s">
        <v>345</v>
      </c>
      <c r="F20" s="3" t="s">
        <v>345</v>
      </c>
      <c r="G20" s="3" t="s">
        <v>345</v>
      </c>
    </row>
    <row r="21" spans="1:7" x14ac:dyDescent="0.25">
      <c r="B21" s="53" t="str">
        <f t="shared" si="0"/>
        <v xml:space="preserve">              </v>
      </c>
      <c r="C21" s="3" t="s">
        <v>352</v>
      </c>
    </row>
    <row r="22" spans="1:7" x14ac:dyDescent="0.25">
      <c r="B22" s="53" t="str">
        <f t="shared" si="0"/>
        <v xml:space="preserve">              </v>
      </c>
    </row>
    <row r="23" spans="1:7" x14ac:dyDescent="0.25">
      <c r="A23" s="53" t="s">
        <v>355</v>
      </c>
      <c r="B23" s="53" t="str">
        <f t="shared" si="0"/>
        <v>03 1E C0  05 1E C0  07 1E C0  10 1E FF</v>
      </c>
      <c r="C23" s="3">
        <v>6</v>
      </c>
      <c r="D23" s="3" t="s">
        <v>345</v>
      </c>
    </row>
    <row r="24" spans="1:7" x14ac:dyDescent="0.25">
      <c r="B24" s="53" t="str">
        <f t="shared" si="0"/>
        <v xml:space="preserve">              </v>
      </c>
    </row>
    <row r="25" spans="1:7" x14ac:dyDescent="0.25">
      <c r="A25" s="53" t="s">
        <v>357</v>
      </c>
      <c r="B25" s="53" t="str">
        <f t="shared" si="0"/>
        <v>03 1E C0  05 1E C0  10 1E FF  19 1E FF</v>
      </c>
      <c r="C25" s="3">
        <v>4</v>
      </c>
      <c r="D25" s="3" t="s">
        <v>345</v>
      </c>
    </row>
    <row r="26" spans="1:7" x14ac:dyDescent="0.25">
      <c r="B26" s="53" t="str">
        <f t="shared" si="0"/>
        <v xml:space="preserve">              </v>
      </c>
      <c r="C26" s="3">
        <v>6</v>
      </c>
      <c r="D26" s="3" t="s">
        <v>348</v>
      </c>
      <c r="E26" s="3" t="s">
        <v>345</v>
      </c>
      <c r="F26" s="3" t="s">
        <v>345</v>
      </c>
      <c r="G26" s="3" t="s">
        <v>345</v>
      </c>
    </row>
    <row r="27" spans="1:7" x14ac:dyDescent="0.25">
      <c r="B27" s="53" t="str">
        <f t="shared" si="0"/>
        <v xml:space="preserve">              </v>
      </c>
    </row>
    <row r="28" spans="1:7" x14ac:dyDescent="0.25">
      <c r="A28" s="53" t="s">
        <v>358</v>
      </c>
      <c r="B28" s="53" t="str">
        <f t="shared" si="0"/>
        <v>03 1E C0  08 1E FF  10 1E FF  00 00 00</v>
      </c>
      <c r="C28" s="3">
        <v>4</v>
      </c>
      <c r="D28" s="3" t="s">
        <v>345</v>
      </c>
      <c r="E28" s="3" t="s">
        <v>345</v>
      </c>
      <c r="F28" s="3" t="s">
        <v>345</v>
      </c>
    </row>
    <row r="29" spans="1:7" x14ac:dyDescent="0.25">
      <c r="B29" s="53" t="str">
        <f t="shared" si="0"/>
        <v xml:space="preserve">              </v>
      </c>
    </row>
    <row r="30" spans="1:7" x14ac:dyDescent="0.25">
      <c r="B30" s="53" t="str">
        <f t="shared" si="0"/>
        <v xml:space="preserve">              </v>
      </c>
    </row>
    <row r="31" spans="1:7" x14ac:dyDescent="0.25">
      <c r="B31" s="53" t="str">
        <f t="shared" si="0"/>
        <v xml:space="preserve">              </v>
      </c>
    </row>
    <row r="32" spans="1:7" x14ac:dyDescent="0.25">
      <c r="B32" s="53" t="str">
        <f t="shared" si="0"/>
        <v xml:space="preserve">              </v>
      </c>
    </row>
    <row r="33" spans="2:2" x14ac:dyDescent="0.25">
      <c r="B33" s="53" t="str">
        <f t="shared" si="0"/>
        <v xml:space="preserve">              </v>
      </c>
    </row>
  </sheetData>
  <mergeCells count="1">
    <mergeCell ref="D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2"/>
  <sheetViews>
    <sheetView workbookViewId="0">
      <selection activeCell="A12" sqref="A12"/>
    </sheetView>
  </sheetViews>
  <sheetFormatPr defaultRowHeight="15" x14ac:dyDescent="0.25"/>
  <cols>
    <col min="2" max="2" width="20.85546875" customWidth="1"/>
    <col min="13" max="13" width="9.140625" style="59"/>
  </cols>
  <sheetData>
    <row r="1" spans="1:13" x14ac:dyDescent="0.25">
      <c r="B1" t="s">
        <v>384</v>
      </c>
    </row>
    <row r="2" spans="1:13" x14ac:dyDescent="0.25">
      <c r="B2" t="s">
        <v>383</v>
      </c>
    </row>
    <row r="4" spans="1:13" x14ac:dyDescent="0.25">
      <c r="B4" t="s">
        <v>379</v>
      </c>
      <c r="F4" t="s">
        <v>367</v>
      </c>
    </row>
    <row r="5" spans="1:13" x14ac:dyDescent="0.25">
      <c r="A5" t="s">
        <v>380</v>
      </c>
      <c r="B5" s="58" t="s">
        <v>366</v>
      </c>
      <c r="C5" s="59" t="s">
        <v>385</v>
      </c>
      <c r="F5" t="s">
        <v>368</v>
      </c>
    </row>
    <row r="6" spans="1:13" x14ac:dyDescent="0.25">
      <c r="A6" t="str">
        <f>DEC2HEX(HEX2DEC(A5)+4,8)</f>
        <v>0008F18C</v>
      </c>
      <c r="B6" s="58" t="s">
        <v>373</v>
      </c>
      <c r="C6" s="59" t="s">
        <v>386</v>
      </c>
    </row>
    <row r="7" spans="1:13" x14ac:dyDescent="0.25">
      <c r="A7" t="str">
        <f t="shared" ref="A7:A14" si="0">DEC2HEX(HEX2DEC(A6)+4,8)</f>
        <v>0008F190</v>
      </c>
      <c r="B7" s="58" t="s">
        <v>374</v>
      </c>
      <c r="C7" s="59" t="s">
        <v>389</v>
      </c>
      <c r="F7" t="s">
        <v>369</v>
      </c>
    </row>
    <row r="8" spans="1:13" x14ac:dyDescent="0.25">
      <c r="A8" t="str">
        <f t="shared" si="0"/>
        <v>0008F194</v>
      </c>
      <c r="B8" s="58" t="s">
        <v>375</v>
      </c>
      <c r="C8" s="59" t="s">
        <v>387</v>
      </c>
      <c r="F8" t="s">
        <v>370</v>
      </c>
    </row>
    <row r="9" spans="1:13" x14ac:dyDescent="0.25">
      <c r="A9" t="str">
        <f t="shared" si="0"/>
        <v>0008F198</v>
      </c>
      <c r="B9" s="58" t="s">
        <v>374</v>
      </c>
      <c r="C9" s="59" t="s">
        <v>389</v>
      </c>
    </row>
    <row r="10" spans="1:13" x14ac:dyDescent="0.25">
      <c r="A10" t="str">
        <f t="shared" si="0"/>
        <v>0008F19C</v>
      </c>
      <c r="B10" s="58" t="s">
        <v>374</v>
      </c>
      <c r="C10" s="59" t="s">
        <v>389</v>
      </c>
      <c r="F10" t="s">
        <v>371</v>
      </c>
      <c r="M10" s="59" t="s">
        <v>398</v>
      </c>
    </row>
    <row r="11" spans="1:13" x14ac:dyDescent="0.25">
      <c r="A11" t="str">
        <f t="shared" si="0"/>
        <v>0008F1A0</v>
      </c>
      <c r="B11" s="58" t="s">
        <v>374</v>
      </c>
      <c r="C11" s="59" t="s">
        <v>389</v>
      </c>
      <c r="F11" t="s">
        <v>372</v>
      </c>
      <c r="M11" s="59" t="s">
        <v>399</v>
      </c>
    </row>
    <row r="12" spans="1:13" x14ac:dyDescent="0.25">
      <c r="A12" t="str">
        <f t="shared" si="0"/>
        <v>0008F1A4</v>
      </c>
      <c r="B12" s="58" t="s">
        <v>374</v>
      </c>
      <c r="C12" s="59" t="s">
        <v>389</v>
      </c>
      <c r="M12" s="59" t="s">
        <v>400</v>
      </c>
    </row>
    <row r="13" spans="1:13" x14ac:dyDescent="0.25">
      <c r="A13" t="str">
        <f t="shared" si="0"/>
        <v>0008F1A8</v>
      </c>
      <c r="B13" s="58" t="s">
        <v>374</v>
      </c>
      <c r="C13" s="59" t="s">
        <v>389</v>
      </c>
      <c r="M13" s="59" t="s">
        <v>400</v>
      </c>
    </row>
    <row r="14" spans="1:13" x14ac:dyDescent="0.25">
      <c r="A14" t="str">
        <f t="shared" si="0"/>
        <v>0008F1AC</v>
      </c>
      <c r="B14" s="58" t="s">
        <v>382</v>
      </c>
      <c r="C14" s="59" t="s">
        <v>388</v>
      </c>
      <c r="M14" s="59" t="s">
        <v>400</v>
      </c>
    </row>
    <row r="15" spans="1:13" x14ac:dyDescent="0.25">
      <c r="I15">
        <v>28188</v>
      </c>
      <c r="M15" s="59" t="s">
        <v>400</v>
      </c>
    </row>
    <row r="16" spans="1:13" x14ac:dyDescent="0.25">
      <c r="F16" t="s">
        <v>381</v>
      </c>
      <c r="M16" s="59" t="s">
        <v>400</v>
      </c>
    </row>
    <row r="17" spans="1:13" x14ac:dyDescent="0.25">
      <c r="M17" s="59" t="s">
        <v>400</v>
      </c>
    </row>
    <row r="18" spans="1:13" x14ac:dyDescent="0.25">
      <c r="M18" s="59" t="s">
        <v>400</v>
      </c>
    </row>
    <row r="19" spans="1:13" x14ac:dyDescent="0.25">
      <c r="M19" s="59" t="s">
        <v>400</v>
      </c>
    </row>
    <row r="20" spans="1:13" x14ac:dyDescent="0.25">
      <c r="A20" t="s">
        <v>390</v>
      </c>
      <c r="F20" t="s">
        <v>376</v>
      </c>
      <c r="M20" s="59" t="s">
        <v>400</v>
      </c>
    </row>
    <row r="21" spans="1:13" x14ac:dyDescent="0.25">
      <c r="A21" t="s">
        <v>391</v>
      </c>
      <c r="F21" t="s">
        <v>377</v>
      </c>
      <c r="M21" s="59" t="s">
        <v>400</v>
      </c>
    </row>
    <row r="22" spans="1:13" x14ac:dyDescent="0.25">
      <c r="A22" t="s">
        <v>397</v>
      </c>
      <c r="M22" s="59" t="s">
        <v>400</v>
      </c>
    </row>
    <row r="23" spans="1:13" x14ac:dyDescent="0.25">
      <c r="A23" t="s">
        <v>396</v>
      </c>
      <c r="F23" t="s">
        <v>378</v>
      </c>
      <c r="M23" s="59" t="s">
        <v>400</v>
      </c>
    </row>
    <row r="24" spans="1:13" x14ac:dyDescent="0.25">
      <c r="A24" t="s">
        <v>394</v>
      </c>
      <c r="M24" s="59" t="s">
        <v>400</v>
      </c>
    </row>
    <row r="25" spans="1:13" x14ac:dyDescent="0.25">
      <c r="A25" t="str">
        <f t="shared" ref="A25:A34" si="1">"      "&amp;C5</f>
        <v xml:space="preserve">      0D80033C</v>
      </c>
      <c r="M25" s="59" t="s">
        <v>400</v>
      </c>
    </row>
    <row r="26" spans="1:13" x14ac:dyDescent="0.25">
      <c r="A26" t="str">
        <f t="shared" si="1"/>
        <v xml:space="preserve">      800B628C</v>
      </c>
      <c r="M26" s="59" t="s">
        <v>400</v>
      </c>
    </row>
    <row r="27" spans="1:13" x14ac:dyDescent="0.25">
      <c r="A27" t="str">
        <f t="shared" si="1"/>
        <v xml:space="preserve">      00000000</v>
      </c>
      <c r="M27" s="59" t="s">
        <v>400</v>
      </c>
    </row>
    <row r="28" spans="1:13" x14ac:dyDescent="0.25">
      <c r="A28" t="str">
        <f t="shared" si="1"/>
        <v xml:space="preserve">      7C0B638C</v>
      </c>
      <c r="M28" s="59" t="s">
        <v>400</v>
      </c>
    </row>
    <row r="29" spans="1:13" x14ac:dyDescent="0.25">
      <c r="A29" t="str">
        <f t="shared" si="1"/>
        <v xml:space="preserve">      00000000</v>
      </c>
      <c r="M29" s="59" t="s">
        <v>400</v>
      </c>
    </row>
    <row r="30" spans="1:13" x14ac:dyDescent="0.25">
      <c r="A30" t="str">
        <f t="shared" si="1"/>
        <v xml:space="preserve">      00000000</v>
      </c>
      <c r="M30" s="59" t="s">
        <v>400</v>
      </c>
    </row>
    <row r="31" spans="1:13" x14ac:dyDescent="0.25">
      <c r="A31" t="str">
        <f t="shared" si="1"/>
        <v xml:space="preserve">      00000000</v>
      </c>
      <c r="M31" s="59" t="s">
        <v>400</v>
      </c>
    </row>
    <row r="32" spans="1:13" x14ac:dyDescent="0.25">
      <c r="A32" t="str">
        <f t="shared" si="1"/>
        <v xml:space="preserve">      00000000</v>
      </c>
      <c r="M32" s="59" t="s">
        <v>400</v>
      </c>
    </row>
    <row r="33" spans="1:13" x14ac:dyDescent="0.25">
      <c r="A33" t="str">
        <f t="shared" si="1"/>
        <v xml:space="preserve">      00000000</v>
      </c>
      <c r="M33" s="59" t="s">
        <v>400</v>
      </c>
    </row>
    <row r="34" spans="1:13" x14ac:dyDescent="0.25">
      <c r="A34" t="str">
        <f t="shared" si="1"/>
        <v xml:space="preserve">      2D004314</v>
      </c>
      <c r="M34" s="59" t="s">
        <v>400</v>
      </c>
    </row>
    <row r="35" spans="1:13" x14ac:dyDescent="0.25">
      <c r="A35" t="s">
        <v>395</v>
      </c>
      <c r="M35" s="59" t="s">
        <v>400</v>
      </c>
    </row>
    <row r="36" spans="1:13" x14ac:dyDescent="0.25">
      <c r="A36" t="s">
        <v>392</v>
      </c>
      <c r="M36" s="59" t="s">
        <v>400</v>
      </c>
    </row>
    <row r="37" spans="1:13" x14ac:dyDescent="0.25">
      <c r="A37" t="s">
        <v>393</v>
      </c>
      <c r="M37" s="59" t="s">
        <v>400</v>
      </c>
    </row>
    <row r="38" spans="1:13" x14ac:dyDescent="0.25">
      <c r="M38" s="59" t="s">
        <v>400</v>
      </c>
    </row>
    <row r="39" spans="1:13" x14ac:dyDescent="0.25">
      <c r="M39" s="59" t="s">
        <v>400</v>
      </c>
    </row>
    <row r="40" spans="1:13" x14ac:dyDescent="0.25">
      <c r="M40" s="59" t="s">
        <v>400</v>
      </c>
    </row>
    <row r="41" spans="1:13" x14ac:dyDescent="0.25">
      <c r="M41" s="59" t="s">
        <v>400</v>
      </c>
    </row>
    <row r="42" spans="1:13" x14ac:dyDescent="0.25">
      <c r="M42" s="59" t="s">
        <v>400</v>
      </c>
    </row>
    <row r="43" spans="1:13" x14ac:dyDescent="0.25">
      <c r="A43" t="s">
        <v>390</v>
      </c>
      <c r="M43" s="59" t="s">
        <v>400</v>
      </c>
    </row>
    <row r="44" spans="1:13" x14ac:dyDescent="0.25">
      <c r="A44" t="s">
        <v>391</v>
      </c>
      <c r="M44" s="59" t="s">
        <v>400</v>
      </c>
    </row>
    <row r="45" spans="1:13" x14ac:dyDescent="0.25">
      <c r="A45" t="s">
        <v>451</v>
      </c>
      <c r="M45" s="59" t="s">
        <v>400</v>
      </c>
    </row>
    <row r="46" spans="1:13" x14ac:dyDescent="0.25">
      <c r="A46" t="s">
        <v>452</v>
      </c>
      <c r="M46" s="59" t="s">
        <v>400</v>
      </c>
    </row>
    <row r="47" spans="1:13" x14ac:dyDescent="0.25">
      <c r="A47" t="s">
        <v>453</v>
      </c>
      <c r="M47" s="59" t="s">
        <v>400</v>
      </c>
    </row>
    <row r="48" spans="1:13" x14ac:dyDescent="0.25">
      <c r="A48" s="59" t="s">
        <v>400</v>
      </c>
      <c r="M48" s="59" t="s">
        <v>400</v>
      </c>
    </row>
    <row r="49" spans="1:13" x14ac:dyDescent="0.25">
      <c r="A49" s="59" t="s">
        <v>400</v>
      </c>
      <c r="M49" s="59" t="s">
        <v>400</v>
      </c>
    </row>
    <row r="50" spans="1:13" x14ac:dyDescent="0.25">
      <c r="A50" s="59" t="s">
        <v>400</v>
      </c>
      <c r="M50" s="59" t="s">
        <v>400</v>
      </c>
    </row>
    <row r="51" spans="1:13" x14ac:dyDescent="0.25">
      <c r="A51" s="59" t="s">
        <v>400</v>
      </c>
      <c r="M51" s="59" t="s">
        <v>400</v>
      </c>
    </row>
    <row r="52" spans="1:13" x14ac:dyDescent="0.25">
      <c r="A52" s="59" t="s">
        <v>400</v>
      </c>
      <c r="M52" s="59" t="s">
        <v>400</v>
      </c>
    </row>
    <row r="53" spans="1:13" x14ac:dyDescent="0.25">
      <c r="A53" s="59" t="s">
        <v>400</v>
      </c>
      <c r="M53" s="59" t="s">
        <v>400</v>
      </c>
    </row>
    <row r="54" spans="1:13" x14ac:dyDescent="0.25">
      <c r="A54" s="59" t="s">
        <v>400</v>
      </c>
      <c r="M54" s="59" t="s">
        <v>400</v>
      </c>
    </row>
    <row r="55" spans="1:13" x14ac:dyDescent="0.25">
      <c r="A55" s="59" t="s">
        <v>400</v>
      </c>
      <c r="M55" s="59" t="s">
        <v>400</v>
      </c>
    </row>
    <row r="56" spans="1:13" x14ac:dyDescent="0.25">
      <c r="A56" s="59" t="s">
        <v>400</v>
      </c>
      <c r="M56" s="59" t="s">
        <v>400</v>
      </c>
    </row>
    <row r="57" spans="1:13" x14ac:dyDescent="0.25">
      <c r="A57" s="59" t="s">
        <v>400</v>
      </c>
      <c r="M57" s="59" t="s">
        <v>400</v>
      </c>
    </row>
    <row r="58" spans="1:13" x14ac:dyDescent="0.25">
      <c r="A58" s="59" t="s">
        <v>400</v>
      </c>
      <c r="C58" t="s">
        <v>395</v>
      </c>
      <c r="M58" s="59" t="s">
        <v>400</v>
      </c>
    </row>
    <row r="59" spans="1:13" x14ac:dyDescent="0.25">
      <c r="A59" s="59" t="s">
        <v>400</v>
      </c>
      <c r="C59" t="s">
        <v>392</v>
      </c>
      <c r="M59" s="59" t="s">
        <v>400</v>
      </c>
    </row>
    <row r="60" spans="1:13" x14ac:dyDescent="0.25">
      <c r="A60" s="59" t="s">
        <v>400</v>
      </c>
      <c r="C60" t="s">
        <v>393</v>
      </c>
      <c r="M60" s="59" t="s">
        <v>400</v>
      </c>
    </row>
    <row r="61" spans="1:13" x14ac:dyDescent="0.25">
      <c r="A61" s="59" t="s">
        <v>400</v>
      </c>
      <c r="M61" s="59" t="s">
        <v>400</v>
      </c>
    </row>
    <row r="62" spans="1:13" x14ac:dyDescent="0.25">
      <c r="A62" s="59" t="s">
        <v>400</v>
      </c>
      <c r="M62" s="59" t="s">
        <v>400</v>
      </c>
    </row>
    <row r="63" spans="1:13" x14ac:dyDescent="0.25">
      <c r="A63" s="59" t="s">
        <v>400</v>
      </c>
      <c r="M63" s="59" t="s">
        <v>400</v>
      </c>
    </row>
    <row r="64" spans="1:13" x14ac:dyDescent="0.25">
      <c r="A64" s="59" t="s">
        <v>400</v>
      </c>
      <c r="M64" s="59" t="s">
        <v>400</v>
      </c>
    </row>
    <row r="65" spans="1:13" x14ac:dyDescent="0.25">
      <c r="A65" s="59" t="s">
        <v>400</v>
      </c>
      <c r="M65" s="59" t="s">
        <v>400</v>
      </c>
    </row>
    <row r="66" spans="1:13" x14ac:dyDescent="0.25">
      <c r="A66" s="59" t="s">
        <v>400</v>
      </c>
      <c r="M66" s="59" t="s">
        <v>400</v>
      </c>
    </row>
    <row r="67" spans="1:13" x14ac:dyDescent="0.25">
      <c r="A67" s="59" t="s">
        <v>400</v>
      </c>
      <c r="M67" s="59" t="s">
        <v>400</v>
      </c>
    </row>
    <row r="68" spans="1:13" x14ac:dyDescent="0.25">
      <c r="A68" s="59" t="s">
        <v>400</v>
      </c>
      <c r="M68" s="59" t="s">
        <v>400</v>
      </c>
    </row>
    <row r="69" spans="1:13" x14ac:dyDescent="0.25">
      <c r="A69" s="59" t="s">
        <v>400</v>
      </c>
      <c r="M69" s="59" t="s">
        <v>400</v>
      </c>
    </row>
    <row r="70" spans="1:13" x14ac:dyDescent="0.25">
      <c r="A70" s="59" t="s">
        <v>400</v>
      </c>
      <c r="M70" s="59" t="s">
        <v>400</v>
      </c>
    </row>
    <row r="71" spans="1:13" x14ac:dyDescent="0.25">
      <c r="A71" s="59" t="s">
        <v>400</v>
      </c>
      <c r="M71" s="59" t="s">
        <v>400</v>
      </c>
    </row>
    <row r="72" spans="1:13" x14ac:dyDescent="0.25">
      <c r="A72" s="59" t="s">
        <v>400</v>
      </c>
      <c r="M72" s="59" t="s">
        <v>400</v>
      </c>
    </row>
    <row r="73" spans="1:13" x14ac:dyDescent="0.25">
      <c r="A73" s="59" t="s">
        <v>400</v>
      </c>
      <c r="M73" s="59" t="s">
        <v>400</v>
      </c>
    </row>
    <row r="74" spans="1:13" x14ac:dyDescent="0.25">
      <c r="A74" s="59" t="s">
        <v>400</v>
      </c>
      <c r="M74" s="59" t="s">
        <v>400</v>
      </c>
    </row>
    <row r="75" spans="1:13" x14ac:dyDescent="0.25">
      <c r="A75" s="59" t="s">
        <v>400</v>
      </c>
      <c r="M75" s="59" t="s">
        <v>400</v>
      </c>
    </row>
    <row r="76" spans="1:13" x14ac:dyDescent="0.25">
      <c r="A76" s="59" t="s">
        <v>400</v>
      </c>
      <c r="M76" s="59" t="s">
        <v>400</v>
      </c>
    </row>
    <row r="77" spans="1:13" x14ac:dyDescent="0.25">
      <c r="A77" s="59" t="s">
        <v>400</v>
      </c>
      <c r="M77" s="59" t="s">
        <v>400</v>
      </c>
    </row>
    <row r="78" spans="1:13" x14ac:dyDescent="0.25">
      <c r="A78" s="59" t="s">
        <v>400</v>
      </c>
      <c r="M78" s="59" t="s">
        <v>400</v>
      </c>
    </row>
    <row r="79" spans="1:13" x14ac:dyDescent="0.25">
      <c r="A79" s="59" t="s">
        <v>400</v>
      </c>
      <c r="M79" s="59" t="s">
        <v>400</v>
      </c>
    </row>
    <row r="80" spans="1:13" x14ac:dyDescent="0.25">
      <c r="A80" s="59" t="s">
        <v>400</v>
      </c>
      <c r="M80" s="59" t="s">
        <v>400</v>
      </c>
    </row>
    <row r="81" spans="1:13" x14ac:dyDescent="0.25">
      <c r="A81" s="59" t="s">
        <v>400</v>
      </c>
      <c r="M81" s="59" t="s">
        <v>400</v>
      </c>
    </row>
    <row r="82" spans="1:13" x14ac:dyDescent="0.25">
      <c r="A82" s="59" t="s">
        <v>400</v>
      </c>
      <c r="M82" s="59" t="s">
        <v>400</v>
      </c>
    </row>
    <row r="83" spans="1:13" x14ac:dyDescent="0.25">
      <c r="A83" s="59" t="s">
        <v>400</v>
      </c>
      <c r="M83" s="59" t="s">
        <v>400</v>
      </c>
    </row>
    <row r="84" spans="1:13" x14ac:dyDescent="0.25">
      <c r="A84" s="59" t="s">
        <v>400</v>
      </c>
      <c r="M84" s="59" t="s">
        <v>400</v>
      </c>
    </row>
    <row r="85" spans="1:13" x14ac:dyDescent="0.25">
      <c r="A85" s="59" t="s">
        <v>400</v>
      </c>
      <c r="M85" s="59" t="s">
        <v>400</v>
      </c>
    </row>
    <row r="86" spans="1:13" x14ac:dyDescent="0.25">
      <c r="A86" s="59" t="s">
        <v>400</v>
      </c>
      <c r="M86" s="59" t="s">
        <v>400</v>
      </c>
    </row>
    <row r="87" spans="1:13" x14ac:dyDescent="0.25">
      <c r="A87" s="59" t="s">
        <v>400</v>
      </c>
      <c r="M87" s="59" t="s">
        <v>400</v>
      </c>
    </row>
    <row r="88" spans="1:13" x14ac:dyDescent="0.25">
      <c r="A88" s="59" t="s">
        <v>400</v>
      </c>
      <c r="M88" s="59" t="s">
        <v>400</v>
      </c>
    </row>
    <row r="89" spans="1:13" x14ac:dyDescent="0.25">
      <c r="A89" s="59" t="s">
        <v>400</v>
      </c>
      <c r="M89" s="59" t="s">
        <v>400</v>
      </c>
    </row>
    <row r="90" spans="1:13" x14ac:dyDescent="0.25">
      <c r="A90" s="59" t="s">
        <v>400</v>
      </c>
      <c r="M90" s="59" t="s">
        <v>400</v>
      </c>
    </row>
    <row r="91" spans="1:13" x14ac:dyDescent="0.25">
      <c r="A91" s="59" t="s">
        <v>400</v>
      </c>
      <c r="M91" s="59" t="s">
        <v>400</v>
      </c>
    </row>
    <row r="92" spans="1:13" x14ac:dyDescent="0.25">
      <c r="A92" s="59" t="s">
        <v>400</v>
      </c>
      <c r="M92" s="59" t="s">
        <v>400</v>
      </c>
    </row>
    <row r="93" spans="1:13" x14ac:dyDescent="0.25">
      <c r="A93" s="59" t="s">
        <v>400</v>
      </c>
      <c r="M93" s="59" t="s">
        <v>400</v>
      </c>
    </row>
    <row r="94" spans="1:13" x14ac:dyDescent="0.25">
      <c r="A94" s="59" t="s">
        <v>400</v>
      </c>
      <c r="M94" s="59" t="s">
        <v>400</v>
      </c>
    </row>
    <row r="95" spans="1:13" x14ac:dyDescent="0.25">
      <c r="A95" s="59" t="s">
        <v>400</v>
      </c>
      <c r="M95" s="59" t="s">
        <v>400</v>
      </c>
    </row>
    <row r="96" spans="1:13" x14ac:dyDescent="0.25">
      <c r="A96" s="59" t="s">
        <v>400</v>
      </c>
      <c r="M96" s="59" t="s">
        <v>400</v>
      </c>
    </row>
    <row r="97" spans="1:13" x14ac:dyDescent="0.25">
      <c r="A97" s="59" t="s">
        <v>400</v>
      </c>
      <c r="M97" s="59" t="s">
        <v>400</v>
      </c>
    </row>
    <row r="98" spans="1:13" x14ac:dyDescent="0.25">
      <c r="A98" s="59" t="s">
        <v>400</v>
      </c>
      <c r="M98" s="59" t="s">
        <v>400</v>
      </c>
    </row>
    <row r="99" spans="1:13" x14ac:dyDescent="0.25">
      <c r="A99" s="59" t="s">
        <v>400</v>
      </c>
      <c r="M99" s="59" t="s">
        <v>400</v>
      </c>
    </row>
    <row r="100" spans="1:13" x14ac:dyDescent="0.25">
      <c r="A100" s="59" t="s">
        <v>400</v>
      </c>
      <c r="M100" s="59" t="s">
        <v>400</v>
      </c>
    </row>
    <row r="101" spans="1:13" x14ac:dyDescent="0.25">
      <c r="A101" s="59" t="s">
        <v>400</v>
      </c>
      <c r="M101" s="59" t="s">
        <v>400</v>
      </c>
    </row>
    <row r="102" spans="1:13" x14ac:dyDescent="0.25">
      <c r="A102" s="59" t="s">
        <v>400</v>
      </c>
      <c r="M102" s="59" t="s">
        <v>400</v>
      </c>
    </row>
    <row r="103" spans="1:13" x14ac:dyDescent="0.25">
      <c r="A103" s="59" t="s">
        <v>400</v>
      </c>
      <c r="M103" s="59" t="s">
        <v>400</v>
      </c>
    </row>
    <row r="104" spans="1:13" x14ac:dyDescent="0.25">
      <c r="A104" s="59" t="s">
        <v>400</v>
      </c>
      <c r="M104" s="59" t="s">
        <v>400</v>
      </c>
    </row>
    <row r="105" spans="1:13" x14ac:dyDescent="0.25">
      <c r="A105" s="59" t="s">
        <v>400</v>
      </c>
      <c r="M105" s="59" t="s">
        <v>400</v>
      </c>
    </row>
    <row r="106" spans="1:13" x14ac:dyDescent="0.25">
      <c r="A106" s="59" t="s">
        <v>400</v>
      </c>
      <c r="M106" s="59" t="s">
        <v>400</v>
      </c>
    </row>
    <row r="107" spans="1:13" x14ac:dyDescent="0.25">
      <c r="A107" s="59" t="s">
        <v>400</v>
      </c>
      <c r="M107" s="59" t="s">
        <v>400</v>
      </c>
    </row>
    <row r="108" spans="1:13" x14ac:dyDescent="0.25">
      <c r="A108" s="59" t="s">
        <v>400</v>
      </c>
      <c r="M108" s="59" t="s">
        <v>400</v>
      </c>
    </row>
    <row r="109" spans="1:13" x14ac:dyDescent="0.25">
      <c r="A109" s="59" t="s">
        <v>400</v>
      </c>
      <c r="M109" s="59" t="s">
        <v>400</v>
      </c>
    </row>
    <row r="110" spans="1:13" x14ac:dyDescent="0.25">
      <c r="A110" s="59" t="s">
        <v>400</v>
      </c>
      <c r="M110" s="59" t="s">
        <v>400</v>
      </c>
    </row>
    <row r="111" spans="1:13" x14ac:dyDescent="0.25">
      <c r="A111" s="59" t="s">
        <v>400</v>
      </c>
      <c r="M111" s="59" t="s">
        <v>400</v>
      </c>
    </row>
    <row r="112" spans="1:13" x14ac:dyDescent="0.25">
      <c r="A112" s="59" t="s">
        <v>400</v>
      </c>
      <c r="M112" s="59" t="s">
        <v>400</v>
      </c>
    </row>
    <row r="113" spans="1:13" x14ac:dyDescent="0.25">
      <c r="A113" s="59" t="s">
        <v>400</v>
      </c>
      <c r="M113" s="59" t="s">
        <v>400</v>
      </c>
    </row>
    <row r="114" spans="1:13" x14ac:dyDescent="0.25">
      <c r="A114" s="59" t="s">
        <v>400</v>
      </c>
      <c r="M114" s="59" t="s">
        <v>400</v>
      </c>
    </row>
    <row r="115" spans="1:13" x14ac:dyDescent="0.25">
      <c r="A115" s="59" t="s">
        <v>400</v>
      </c>
      <c r="M115" s="59" t="s">
        <v>400</v>
      </c>
    </row>
    <row r="116" spans="1:13" x14ac:dyDescent="0.25">
      <c r="A116" s="59" t="s">
        <v>400</v>
      </c>
      <c r="M116" s="59" t="s">
        <v>400</v>
      </c>
    </row>
    <row r="117" spans="1:13" x14ac:dyDescent="0.25">
      <c r="A117" s="59" t="s">
        <v>400</v>
      </c>
      <c r="M117" s="59" t="s">
        <v>400</v>
      </c>
    </row>
    <row r="118" spans="1:13" x14ac:dyDescent="0.25">
      <c r="A118" s="59" t="s">
        <v>400</v>
      </c>
      <c r="M118" s="59" t="s">
        <v>400</v>
      </c>
    </row>
    <row r="119" spans="1:13" x14ac:dyDescent="0.25">
      <c r="A119" s="59" t="s">
        <v>400</v>
      </c>
      <c r="M119" s="59" t="s">
        <v>400</v>
      </c>
    </row>
    <row r="120" spans="1:13" x14ac:dyDescent="0.25">
      <c r="A120" s="59" t="s">
        <v>400</v>
      </c>
      <c r="M120" s="59" t="s">
        <v>400</v>
      </c>
    </row>
    <row r="121" spans="1:13" x14ac:dyDescent="0.25">
      <c r="A121" s="59" t="s">
        <v>400</v>
      </c>
      <c r="M121" s="59" t="s">
        <v>400</v>
      </c>
    </row>
    <row r="122" spans="1:13" x14ac:dyDescent="0.25">
      <c r="A122" s="59" t="s">
        <v>400</v>
      </c>
      <c r="M122" s="59" t="s">
        <v>400</v>
      </c>
    </row>
    <row r="123" spans="1:13" x14ac:dyDescent="0.25">
      <c r="A123" s="59" t="s">
        <v>400</v>
      </c>
      <c r="M123" s="59" t="s">
        <v>400</v>
      </c>
    </row>
    <row r="124" spans="1:13" x14ac:dyDescent="0.25">
      <c r="A124" s="59" t="s">
        <v>400</v>
      </c>
      <c r="M124" s="59" t="s">
        <v>400</v>
      </c>
    </row>
    <row r="125" spans="1:13" x14ac:dyDescent="0.25">
      <c r="A125" s="59" t="s">
        <v>400</v>
      </c>
      <c r="M125" s="59" t="s">
        <v>400</v>
      </c>
    </row>
    <row r="126" spans="1:13" x14ac:dyDescent="0.25">
      <c r="A126" s="59" t="s">
        <v>400</v>
      </c>
      <c r="M126" s="59" t="s">
        <v>400</v>
      </c>
    </row>
    <row r="127" spans="1:13" x14ac:dyDescent="0.25">
      <c r="A127" s="59" t="s">
        <v>400</v>
      </c>
      <c r="M127" s="59" t="s">
        <v>400</v>
      </c>
    </row>
    <row r="128" spans="1:13" x14ac:dyDescent="0.25">
      <c r="A128" s="59" t="s">
        <v>400</v>
      </c>
      <c r="M128" s="59" t="s">
        <v>400</v>
      </c>
    </row>
    <row r="129" spans="1:13" x14ac:dyDescent="0.25">
      <c r="A129" s="59" t="s">
        <v>400</v>
      </c>
      <c r="M129" s="59" t="s">
        <v>400</v>
      </c>
    </row>
    <row r="130" spans="1:13" x14ac:dyDescent="0.25">
      <c r="A130" s="59" t="s">
        <v>400</v>
      </c>
      <c r="M130" s="59" t="s">
        <v>400</v>
      </c>
    </row>
    <row r="131" spans="1:13" x14ac:dyDescent="0.25">
      <c r="A131" s="59" t="s">
        <v>400</v>
      </c>
      <c r="M131" s="59" t="s">
        <v>400</v>
      </c>
    </row>
    <row r="132" spans="1:13" x14ac:dyDescent="0.25">
      <c r="A132" s="59" t="s">
        <v>400</v>
      </c>
      <c r="M132" s="59" t="s">
        <v>400</v>
      </c>
    </row>
    <row r="133" spans="1:13" x14ac:dyDescent="0.25">
      <c r="A133" s="59" t="s">
        <v>400</v>
      </c>
      <c r="M133" s="59" t="s">
        <v>400</v>
      </c>
    </row>
    <row r="134" spans="1:13" x14ac:dyDescent="0.25">
      <c r="A134" s="59" t="s">
        <v>400</v>
      </c>
      <c r="M134" s="59" t="s">
        <v>400</v>
      </c>
    </row>
    <row r="135" spans="1:13" x14ac:dyDescent="0.25">
      <c r="A135" s="59" t="s">
        <v>400</v>
      </c>
      <c r="M135" s="59" t="s">
        <v>400</v>
      </c>
    </row>
    <row r="136" spans="1:13" x14ac:dyDescent="0.25">
      <c r="A136" s="59" t="s">
        <v>400</v>
      </c>
      <c r="M136" s="59" t="s">
        <v>400</v>
      </c>
    </row>
    <row r="137" spans="1:13" x14ac:dyDescent="0.25">
      <c r="A137" s="59" t="s">
        <v>400</v>
      </c>
      <c r="M137" s="59" t="s">
        <v>400</v>
      </c>
    </row>
    <row r="138" spans="1:13" x14ac:dyDescent="0.25">
      <c r="A138" s="59" t="s">
        <v>400</v>
      </c>
      <c r="M138" s="59" t="s">
        <v>400</v>
      </c>
    </row>
    <row r="139" spans="1:13" x14ac:dyDescent="0.25">
      <c r="A139" s="59" t="s">
        <v>400</v>
      </c>
      <c r="M139" s="59" t="s">
        <v>389</v>
      </c>
    </row>
    <row r="140" spans="1:13" x14ac:dyDescent="0.25">
      <c r="A140" s="59" t="s">
        <v>400</v>
      </c>
      <c r="M140" s="59" t="s">
        <v>401</v>
      </c>
    </row>
    <row r="141" spans="1:13" x14ac:dyDescent="0.25">
      <c r="A141" s="59" t="s">
        <v>400</v>
      </c>
      <c r="M141" s="59" t="s">
        <v>402</v>
      </c>
    </row>
    <row r="142" spans="1:13" x14ac:dyDescent="0.25">
      <c r="A142" s="59" t="s">
        <v>400</v>
      </c>
      <c r="M142" s="59" t="s">
        <v>403</v>
      </c>
    </row>
    <row r="143" spans="1:13" x14ac:dyDescent="0.25">
      <c r="A143" s="59" t="s">
        <v>400</v>
      </c>
      <c r="M143" s="59" t="s">
        <v>427</v>
      </c>
    </row>
    <row r="144" spans="1:13" x14ac:dyDescent="0.25">
      <c r="A144" s="59" t="s">
        <v>400</v>
      </c>
      <c r="M144" s="59" t="s">
        <v>401</v>
      </c>
    </row>
    <row r="145" spans="1:13" x14ac:dyDescent="0.25">
      <c r="A145" s="59" t="s">
        <v>400</v>
      </c>
      <c r="M145" s="59" t="s">
        <v>428</v>
      </c>
    </row>
    <row r="146" spans="1:13" x14ac:dyDescent="0.25">
      <c r="A146" s="59" t="s">
        <v>400</v>
      </c>
      <c r="M146" s="59" t="s">
        <v>429</v>
      </c>
    </row>
    <row r="147" spans="1:13" x14ac:dyDescent="0.25">
      <c r="A147" s="59" t="s">
        <v>400</v>
      </c>
      <c r="M147" s="59" t="s">
        <v>430</v>
      </c>
    </row>
    <row r="148" spans="1:13" x14ac:dyDescent="0.25">
      <c r="A148" s="59" t="s">
        <v>400</v>
      </c>
      <c r="M148" s="59" t="s">
        <v>431</v>
      </c>
    </row>
    <row r="149" spans="1:13" x14ac:dyDescent="0.25">
      <c r="A149" s="59" t="s">
        <v>400</v>
      </c>
      <c r="M149" s="59" t="s">
        <v>432</v>
      </c>
    </row>
    <row r="150" spans="1:13" x14ac:dyDescent="0.25">
      <c r="A150" s="59" t="s">
        <v>400</v>
      </c>
      <c r="M150" s="59" t="s">
        <v>404</v>
      </c>
    </row>
    <row r="151" spans="1:13" x14ac:dyDescent="0.25">
      <c r="A151" s="59" t="s">
        <v>400</v>
      </c>
      <c r="M151" s="59" t="s">
        <v>405</v>
      </c>
    </row>
    <row r="152" spans="1:13" x14ac:dyDescent="0.25">
      <c r="A152" s="59" t="s">
        <v>400</v>
      </c>
      <c r="M152" s="59" t="s">
        <v>433</v>
      </c>
    </row>
    <row r="153" spans="1:13" x14ac:dyDescent="0.25">
      <c r="A153" s="59" t="s">
        <v>400</v>
      </c>
      <c r="M153" s="59" t="s">
        <v>434</v>
      </c>
    </row>
    <row r="154" spans="1:13" x14ac:dyDescent="0.25">
      <c r="A154" s="59" t="s">
        <v>400</v>
      </c>
      <c r="M154" s="59" t="s">
        <v>406</v>
      </c>
    </row>
    <row r="155" spans="1:13" x14ac:dyDescent="0.25">
      <c r="A155" s="59" t="s">
        <v>400</v>
      </c>
      <c r="M155" s="59" t="s">
        <v>435</v>
      </c>
    </row>
    <row r="156" spans="1:13" x14ac:dyDescent="0.25">
      <c r="A156" s="59" t="s">
        <v>400</v>
      </c>
      <c r="M156" s="59" t="s">
        <v>436</v>
      </c>
    </row>
    <row r="157" spans="1:13" x14ac:dyDescent="0.25">
      <c r="A157" s="59" t="s">
        <v>400</v>
      </c>
      <c r="M157" s="59" t="s">
        <v>407</v>
      </c>
    </row>
    <row r="158" spans="1:13" x14ac:dyDescent="0.25">
      <c r="A158" s="59" t="s">
        <v>400</v>
      </c>
      <c r="M158" s="59" t="s">
        <v>437</v>
      </c>
    </row>
    <row r="159" spans="1:13" x14ac:dyDescent="0.25">
      <c r="A159" s="59" t="s">
        <v>400</v>
      </c>
      <c r="M159" s="59" t="s">
        <v>438</v>
      </c>
    </row>
    <row r="160" spans="1:13" x14ac:dyDescent="0.25">
      <c r="A160" s="59" t="s">
        <v>400</v>
      </c>
      <c r="M160" s="59" t="s">
        <v>439</v>
      </c>
    </row>
    <row r="161" spans="1:13" x14ac:dyDescent="0.25">
      <c r="A161" s="59" t="s">
        <v>400</v>
      </c>
      <c r="M161" s="59" t="s">
        <v>440</v>
      </c>
    </row>
    <row r="162" spans="1:13" x14ac:dyDescent="0.25">
      <c r="A162" s="59" t="s">
        <v>400</v>
      </c>
      <c r="M162" s="59" t="s">
        <v>441</v>
      </c>
    </row>
    <row r="163" spans="1:13" x14ac:dyDescent="0.25">
      <c r="A163" s="59" t="s">
        <v>400</v>
      </c>
      <c r="M163" s="59" t="s">
        <v>442</v>
      </c>
    </row>
    <row r="164" spans="1:13" x14ac:dyDescent="0.25">
      <c r="A164" s="59" t="s">
        <v>400</v>
      </c>
      <c r="M164" s="59" t="s">
        <v>443</v>
      </c>
    </row>
    <row r="165" spans="1:13" x14ac:dyDescent="0.25">
      <c r="A165" s="59" t="s">
        <v>400</v>
      </c>
      <c r="M165" s="59" t="s">
        <v>408</v>
      </c>
    </row>
    <row r="166" spans="1:13" x14ac:dyDescent="0.25">
      <c r="A166" s="59" t="s">
        <v>400</v>
      </c>
      <c r="M166" s="59" t="s">
        <v>409</v>
      </c>
    </row>
    <row r="167" spans="1:13" x14ac:dyDescent="0.25">
      <c r="A167" s="59" t="s">
        <v>400</v>
      </c>
      <c r="M167" s="59" t="s">
        <v>444</v>
      </c>
    </row>
    <row r="168" spans="1:13" x14ac:dyDescent="0.25">
      <c r="A168" s="59" t="s">
        <v>400</v>
      </c>
      <c r="M168" s="59" t="s">
        <v>410</v>
      </c>
    </row>
    <row r="169" spans="1:13" x14ac:dyDescent="0.25">
      <c r="A169" s="59" t="s">
        <v>400</v>
      </c>
      <c r="M169" s="59" t="s">
        <v>411</v>
      </c>
    </row>
    <row r="170" spans="1:13" x14ac:dyDescent="0.25">
      <c r="A170" s="59" t="s">
        <v>400</v>
      </c>
      <c r="M170" s="59" t="s">
        <v>445</v>
      </c>
    </row>
    <row r="171" spans="1:13" x14ac:dyDescent="0.25">
      <c r="A171" s="59" t="s">
        <v>400</v>
      </c>
      <c r="M171" s="59" t="s">
        <v>412</v>
      </c>
    </row>
    <row r="172" spans="1:13" x14ac:dyDescent="0.25">
      <c r="A172" s="59" t="s">
        <v>400</v>
      </c>
      <c r="M172" s="59" t="s">
        <v>389</v>
      </c>
    </row>
    <row r="173" spans="1:13" x14ac:dyDescent="0.25">
      <c r="A173" s="59" t="s">
        <v>400</v>
      </c>
      <c r="M173" s="59" t="s">
        <v>408</v>
      </c>
    </row>
    <row r="174" spans="1:13" x14ac:dyDescent="0.25">
      <c r="A174" s="59" t="s">
        <v>400</v>
      </c>
      <c r="M174" s="59" t="s">
        <v>409</v>
      </c>
    </row>
    <row r="175" spans="1:13" x14ac:dyDescent="0.25">
      <c r="A175" s="59" t="s">
        <v>389</v>
      </c>
      <c r="M175" s="59" t="s">
        <v>444</v>
      </c>
    </row>
    <row r="176" spans="1:13" x14ac:dyDescent="0.25">
      <c r="A176" s="59" t="s">
        <v>401</v>
      </c>
      <c r="M176" s="59" t="s">
        <v>446</v>
      </c>
    </row>
    <row r="177" spans="1:13" x14ac:dyDescent="0.25">
      <c r="A177" s="59" t="s">
        <v>402</v>
      </c>
      <c r="M177" s="59" t="s">
        <v>410</v>
      </c>
    </row>
    <row r="178" spans="1:13" x14ac:dyDescent="0.25">
      <c r="A178" s="59" t="s">
        <v>403</v>
      </c>
      <c r="M178" s="59" t="s">
        <v>389</v>
      </c>
    </row>
    <row r="179" spans="1:13" x14ac:dyDescent="0.25">
      <c r="A179" s="59" t="s">
        <v>427</v>
      </c>
    </row>
    <row r="180" spans="1:13" x14ac:dyDescent="0.25">
      <c r="A180" s="59" t="s">
        <v>401</v>
      </c>
      <c r="M180" s="59" t="s">
        <v>413</v>
      </c>
    </row>
    <row r="181" spans="1:13" x14ac:dyDescent="0.25">
      <c r="A181" s="59" t="s">
        <v>428</v>
      </c>
      <c r="M181" s="59" t="s">
        <v>414</v>
      </c>
    </row>
    <row r="182" spans="1:13" x14ac:dyDescent="0.25">
      <c r="A182" s="59" t="s">
        <v>429</v>
      </c>
      <c r="M182" s="59" t="s">
        <v>447</v>
      </c>
    </row>
    <row r="183" spans="1:13" x14ac:dyDescent="0.25">
      <c r="A183" s="59" t="s">
        <v>430</v>
      </c>
      <c r="M183" s="59" t="s">
        <v>389</v>
      </c>
    </row>
    <row r="184" spans="1:13" x14ac:dyDescent="0.25">
      <c r="A184" s="59" t="s">
        <v>431</v>
      </c>
      <c r="M184" s="59" t="s">
        <v>415</v>
      </c>
    </row>
    <row r="185" spans="1:13" x14ac:dyDescent="0.25">
      <c r="A185" s="59" t="s">
        <v>432</v>
      </c>
      <c r="M185" s="59" t="s">
        <v>416</v>
      </c>
    </row>
    <row r="186" spans="1:13" x14ac:dyDescent="0.25">
      <c r="A186" s="59" t="s">
        <v>404</v>
      </c>
    </row>
    <row r="187" spans="1:13" x14ac:dyDescent="0.25">
      <c r="A187" s="59" t="s">
        <v>405</v>
      </c>
      <c r="M187" s="59" t="s">
        <v>417</v>
      </c>
    </row>
    <row r="188" spans="1:13" x14ac:dyDescent="0.25">
      <c r="A188" s="59" t="s">
        <v>433</v>
      </c>
      <c r="M188" s="59" t="s">
        <v>418</v>
      </c>
    </row>
    <row r="189" spans="1:13" x14ac:dyDescent="0.25">
      <c r="A189" s="59" t="s">
        <v>434</v>
      </c>
    </row>
    <row r="190" spans="1:13" x14ac:dyDescent="0.25">
      <c r="A190" s="59" t="s">
        <v>406</v>
      </c>
    </row>
    <row r="191" spans="1:13" x14ac:dyDescent="0.25">
      <c r="A191" s="59" t="s">
        <v>435</v>
      </c>
    </row>
    <row r="192" spans="1:13" x14ac:dyDescent="0.25">
      <c r="A192" s="59" t="s">
        <v>436</v>
      </c>
    </row>
    <row r="193" spans="1:13" x14ac:dyDescent="0.25">
      <c r="A193" s="59" t="s">
        <v>407</v>
      </c>
    </row>
    <row r="194" spans="1:13" x14ac:dyDescent="0.25">
      <c r="A194" s="59" t="s">
        <v>437</v>
      </c>
      <c r="M194" s="59" t="s">
        <v>419</v>
      </c>
    </row>
    <row r="195" spans="1:13" x14ac:dyDescent="0.25">
      <c r="A195" s="59" t="s">
        <v>438</v>
      </c>
      <c r="M195" s="59" t="s">
        <v>420</v>
      </c>
    </row>
    <row r="196" spans="1:13" x14ac:dyDescent="0.25">
      <c r="A196" s="59" t="s">
        <v>439</v>
      </c>
      <c r="M196" s="59" t="s">
        <v>421</v>
      </c>
    </row>
    <row r="197" spans="1:13" x14ac:dyDescent="0.25">
      <c r="A197" s="59" t="s">
        <v>440</v>
      </c>
      <c r="M197" s="59" t="s">
        <v>422</v>
      </c>
    </row>
    <row r="198" spans="1:13" x14ac:dyDescent="0.25">
      <c r="A198" s="59" t="s">
        <v>441</v>
      </c>
      <c r="M198" s="59" t="s">
        <v>448</v>
      </c>
    </row>
    <row r="199" spans="1:13" x14ac:dyDescent="0.25">
      <c r="A199" s="59" t="s">
        <v>442</v>
      </c>
      <c r="M199" s="59" t="s">
        <v>449</v>
      </c>
    </row>
    <row r="200" spans="1:13" x14ac:dyDescent="0.25">
      <c r="A200" s="59" t="s">
        <v>443</v>
      </c>
      <c r="M200" s="59" t="s">
        <v>423</v>
      </c>
    </row>
    <row r="201" spans="1:13" x14ac:dyDescent="0.25">
      <c r="A201" s="59" t="s">
        <v>408</v>
      </c>
      <c r="M201" s="59" t="s">
        <v>424</v>
      </c>
    </row>
    <row r="202" spans="1:13" x14ac:dyDescent="0.25">
      <c r="A202" s="59" t="s">
        <v>409</v>
      </c>
      <c r="M202" s="59" t="s">
        <v>425</v>
      </c>
    </row>
    <row r="203" spans="1:13" x14ac:dyDescent="0.25">
      <c r="A203" s="59" t="s">
        <v>444</v>
      </c>
      <c r="M203" s="59" t="s">
        <v>448</v>
      </c>
    </row>
    <row r="204" spans="1:13" x14ac:dyDescent="0.25">
      <c r="A204" s="59" t="s">
        <v>410</v>
      </c>
      <c r="M204" s="59" t="s">
        <v>450</v>
      </c>
    </row>
    <row r="205" spans="1:13" x14ac:dyDescent="0.25">
      <c r="A205" s="59" t="s">
        <v>411</v>
      </c>
      <c r="M205" s="59" t="s">
        <v>449</v>
      </c>
    </row>
    <row r="206" spans="1:13" x14ac:dyDescent="0.25">
      <c r="A206" s="59" t="s">
        <v>445</v>
      </c>
      <c r="M206" s="59" t="s">
        <v>426</v>
      </c>
    </row>
    <row r="207" spans="1:13" x14ac:dyDescent="0.25">
      <c r="A207" s="59" t="s">
        <v>412</v>
      </c>
    </row>
    <row r="208" spans="1:13" x14ac:dyDescent="0.25">
      <c r="A208" s="59" t="s">
        <v>389</v>
      </c>
    </row>
    <row r="209" spans="1:1" x14ac:dyDescent="0.25">
      <c r="A209" s="59" t="s">
        <v>408</v>
      </c>
    </row>
    <row r="210" spans="1:1" x14ac:dyDescent="0.25">
      <c r="A210" s="59" t="s">
        <v>409</v>
      </c>
    </row>
    <row r="211" spans="1:1" x14ac:dyDescent="0.25">
      <c r="A211" s="59" t="s">
        <v>444</v>
      </c>
    </row>
    <row r="212" spans="1:1" x14ac:dyDescent="0.25">
      <c r="A212" s="59" t="s">
        <v>446</v>
      </c>
    </row>
    <row r="213" spans="1:1" x14ac:dyDescent="0.25">
      <c r="A213" s="59" t="s">
        <v>410</v>
      </c>
    </row>
    <row r="214" spans="1:1" x14ac:dyDescent="0.25">
      <c r="A214" s="59" t="s">
        <v>389</v>
      </c>
    </row>
    <row r="215" spans="1:1" x14ac:dyDescent="0.25">
      <c r="A215" t="s">
        <v>395</v>
      </c>
    </row>
    <row r="216" spans="1:1" x14ac:dyDescent="0.25">
      <c r="A216" t="s">
        <v>455</v>
      </c>
    </row>
    <row r="217" spans="1:1" x14ac:dyDescent="0.25">
      <c r="A217" s="59" t="s">
        <v>447</v>
      </c>
    </row>
    <row r="218" spans="1:1" x14ac:dyDescent="0.25">
      <c r="A218" s="59" t="s">
        <v>389</v>
      </c>
    </row>
    <row r="219" spans="1:1" x14ac:dyDescent="0.25">
      <c r="A219" s="59" t="s">
        <v>415</v>
      </c>
    </row>
    <row r="220" spans="1:1" x14ac:dyDescent="0.25">
      <c r="A220" s="59" t="s">
        <v>416</v>
      </c>
    </row>
    <row r="221" spans="1:1" x14ac:dyDescent="0.25">
      <c r="A221" t="s">
        <v>395</v>
      </c>
    </row>
    <row r="222" spans="1:1" x14ac:dyDescent="0.25">
      <c r="A222" t="s">
        <v>454</v>
      </c>
    </row>
    <row r="223" spans="1:1" x14ac:dyDescent="0.25">
      <c r="A223" s="59" t="s">
        <v>418</v>
      </c>
    </row>
    <row r="224" spans="1:1" x14ac:dyDescent="0.25">
      <c r="A224" t="s">
        <v>395</v>
      </c>
    </row>
    <row r="225" spans="1:1" x14ac:dyDescent="0.25">
      <c r="A225" t="s">
        <v>456</v>
      </c>
    </row>
    <row r="226" spans="1:1" x14ac:dyDescent="0.25">
      <c r="A226" s="59" t="s">
        <v>425</v>
      </c>
    </row>
    <row r="227" spans="1:1" x14ac:dyDescent="0.25">
      <c r="A227" s="59" t="s">
        <v>448</v>
      </c>
    </row>
    <row r="228" spans="1:1" x14ac:dyDescent="0.25">
      <c r="A228" s="59" t="s">
        <v>450</v>
      </c>
    </row>
    <row r="229" spans="1:1" x14ac:dyDescent="0.25">
      <c r="A229" s="59" t="s">
        <v>449</v>
      </c>
    </row>
    <row r="230" spans="1:1" x14ac:dyDescent="0.25">
      <c r="A230" t="s">
        <v>395</v>
      </c>
    </row>
    <row r="231" spans="1:1" x14ac:dyDescent="0.25">
      <c r="A231" t="s">
        <v>392</v>
      </c>
    </row>
    <row r="232" spans="1:1" x14ac:dyDescent="0.25">
      <c r="A232" t="s">
        <v>393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Random Battles</vt:lpstr>
      <vt:lpstr>Paths</vt:lpstr>
      <vt:lpstr>Release</vt:lpstr>
      <vt:lpstr>Researching</vt:lpstr>
      <vt:lpstr>Sheet1</vt:lpstr>
    </vt:vector>
  </TitlesOfParts>
  <Company>Final Fantasy Hacktics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Xifanie Boisvert</dc:creator>
  <cp:lastModifiedBy>Xifanie Renard</cp:lastModifiedBy>
  <dcterms:created xsi:type="dcterms:W3CDTF">2013-06-11T16:45:28Z</dcterms:created>
  <dcterms:modified xsi:type="dcterms:W3CDTF">2014-08-08T14:13:32Z</dcterms:modified>
</cp:coreProperties>
</file>